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Stat'!$A$1:$I$139</definedName>
  </definedNames>
  <calcPr fullCalcOnLoad="1"/>
</workbook>
</file>

<file path=xl/sharedStrings.xml><?xml version="1.0" encoding="utf-8"?>
<sst xmlns="http://schemas.openxmlformats.org/spreadsheetml/2006/main" count="159" uniqueCount="79">
  <si>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</si>
  <si>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</si>
  <si>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</si>
  <si>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</si>
  <si>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</si>
  <si>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</si>
  <si>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</si>
  <si>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</si>
  <si>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</si>
  <si>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</si>
  <si>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</si>
  <si>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</si>
  <si>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</si>
  <si>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</si>
  <si>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</si>
  <si>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</si>
  <si>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</si>
  <si>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</si>
  <si>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</si>
  <si>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</si>
  <si>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</si>
  <si>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</si>
  <si>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</si>
  <si>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</si>
  <si>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</si>
  <si>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</si>
  <si>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</si>
  <si>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</si>
  <si>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</si>
  <si>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</si>
  <si>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</si>
  <si>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Total in Transit Centre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</si>
  <si>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</si>
  <si>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</si>
  <si>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</si>
  <si>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</si>
  <si>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</si>
  <si>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</si>
  <si>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</si>
  <si>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</si>
  <si>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</si>
  <si>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</si>
  <si>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</si>
  <si>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</si>
  <si>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</si>
  <si>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</si>
  <si>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</si>
  <si>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</si>
  <si>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</si>
  <si>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</si>
  <si>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</si>
  <si>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</si>
  <si>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</si>
  <si>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</si>
  <si>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</si>
  <si>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</si>
  <si>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</si>
  <si>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</si>
  <si>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</si>
  <si>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</si>
  <si>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</si>
  <si>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</si>
  <si>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</si>
  <si>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fully registered, but not yet relocated</t>
  </si>
  <si>
    <t>Total Individuals in process of registration</t>
  </si>
  <si>
    <t>Total Individuals awaiting registration or absentees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</si>
  <si>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</si>
  <si>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</si>
  <si>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</si>
  <si>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</si>
  <si>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</si>
  <si>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Figure 1.2 - Pre-Registration Trends in 2011 (Reception Centre/ ARRA)</t>
  </si>
  <si>
    <t>Table 1.2 - Pre-Registration Trends in 2011 (Reception Centre/ ARRA)</t>
  </si>
  <si>
    <t>Table 1.4 - New Arrivals at Reception Centre During Current Month (Daily)</t>
  </si>
  <si>
    <t>Figure 1.4 - New Arrivals at Reception Centre During Current Month (Daily)</t>
  </si>
  <si>
    <t>Table 1.3 - Registration &amp; Relocation Trends in Transit Centre for Current Month</t>
  </si>
  <si>
    <t>Stage of Registration &amp; Relocation</t>
  </si>
  <si>
    <t>As of 27 Jul 2011</t>
  </si>
  <si>
    <t>Reported at midday;  no later figure obtained.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</si>
</sst>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0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medium"/>
      <top style="dashed">
        <color indexed="57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41" fontId="4" fillId="0" borderId="5" xfId="0" applyNumberFormat="1" applyFont="1" applyBorder="1" applyAlignment="1">
      <alignment horizontal="right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177" fontId="4" fillId="0" borderId="82" xfId="0" applyNumberFormat="1" applyFont="1" applyBorder="1" applyAlignment="1">
      <alignment horizontal="right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5" fillId="4" borderId="11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vertical="top" wrapText="1"/>
    </xf>
    <xf numFmtId="0" fontId="5" fillId="4" borderId="19" xfId="0" applyFont="1" applyFill="1" applyBorder="1" applyAlignment="1">
      <alignment vertical="top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5504</c:v>
                </c:pt>
                <c:pt idx="3">
                  <c:v>0</c:v>
                </c:pt>
                <c:pt idx="4">
                  <c:v>3268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37193</c:v>
                </c:pt>
                <c:pt idx="1">
                  <c:v>39275</c:v>
                </c:pt>
                <c:pt idx="2">
                  <c:v>24934</c:v>
                </c:pt>
                <c:pt idx="3">
                  <c:v>0</c:v>
                </c:pt>
                <c:pt idx="4">
                  <c:v>14087</c:v>
                </c:pt>
                <c:pt idx="5">
                  <c:v>0</c:v>
                </c:pt>
              </c:numCache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Stat'!$C$64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Stat'!$C$65:$C$71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4162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Stat'!$D$64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Stat'!$A$65:$A$71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Stat'!$D$65:$D$71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18610</c:v>
                </c:pt>
              </c:numCache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1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Stat'!$C$81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Stat'!$A$82:$A$111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Stat'!$C$82:$C$111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</c:numCache>
            </c:numRef>
          </c:val>
          <c:smooth val="0"/>
        </c:ser>
        <c:marker val="1"/>
        <c:axId val="62542655"/>
        <c:axId val="26012984"/>
      </c:lineChart>
      <c:date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2984"/>
        <c:crosses val="autoZero"/>
        <c:auto val="0"/>
        <c:noMultiLvlLbl val="0"/>
      </c:dateAx>
      <c:valAx>
        <c:axId val="26012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12939</c:v>
                </c:pt>
                <c:pt idx="1">
                  <c:v>18708</c:v>
                </c:pt>
                <c:pt idx="2">
                  <c:v>8262</c:v>
                </c:pt>
                <c:pt idx="3">
                  <c:v>6450</c:v>
                </c:pt>
                <c:pt idx="4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12629</c:v>
                </c:pt>
                <c:pt idx="1">
                  <c:v>17605</c:v>
                </c:pt>
                <c:pt idx="2">
                  <c:v>11348</c:v>
                </c:pt>
                <c:pt idx="3">
                  <c:v>12146</c:v>
                </c:pt>
                <c:pt idx="4">
                  <c:v>666</c:v>
                </c:pt>
              </c:numCache>
            </c:numRef>
          </c:val>
        </c:ser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5351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5183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6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4299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4330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3289</c:v>
                </c:pt>
                <c:pt idx="1">
                  <c:v>4952</c:v>
                </c:pt>
                <c:pt idx="2">
                  <c:v>2449</c:v>
                </c:pt>
                <c:pt idx="3">
                  <c:v>1076</c:v>
                </c:pt>
                <c:pt idx="4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3116</c:v>
                </c:pt>
                <c:pt idx="1">
                  <c:v>4475</c:v>
                </c:pt>
                <c:pt idx="2">
                  <c:v>3671</c:v>
                </c:pt>
                <c:pt idx="3">
                  <c:v>1672</c:v>
                </c:pt>
                <c:pt idx="4">
                  <c:v>102</c:v>
                </c:pt>
              </c:numCache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91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3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7</xdr:col>
      <xdr:colOff>466725</xdr:colOff>
      <xdr:row>60</xdr:row>
      <xdr:rowOff>85725</xdr:rowOff>
    </xdr:to>
    <xdr:graphicFrame>
      <xdr:nvGraphicFramePr>
        <xdr:cNvPr id="3" name="Chart 6"/>
        <xdr:cNvGraphicFramePr/>
      </xdr:nvGraphicFramePr>
      <xdr:xfrm>
        <a:off x="0" y="7343775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114</xdr:row>
      <xdr:rowOff>85725</xdr:rowOff>
    </xdr:from>
    <xdr:to>
      <xdr:col>8</xdr:col>
      <xdr:colOff>619125</xdr:colOff>
      <xdr:row>138</xdr:row>
      <xdr:rowOff>57150</xdr:rowOff>
    </xdr:to>
    <xdr:graphicFrame>
      <xdr:nvGraphicFramePr>
        <xdr:cNvPr id="4" name="Chart 8"/>
        <xdr:cNvGraphicFramePr/>
      </xdr:nvGraphicFramePr>
      <xdr:xfrm>
        <a:off x="0" y="18954750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53750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97100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40450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15"/>
  <sheetViews>
    <sheetView tabSelected="1" view="pageBreakPreview" zoomScaleSheetLayoutView="100" workbookViewId="0" topLeftCell="A18">
      <selection activeCell="G70" sqref="G70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46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77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33</v>
      </c>
      <c r="E22" s="121"/>
      <c r="F22" s="122" t="s">
        <v>47</v>
      </c>
      <c r="G22" s="123"/>
      <c r="H22" s="120" t="s">
        <v>48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44</v>
      </c>
      <c r="I23" s="74" t="s">
        <v>45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37193</v>
      </c>
      <c r="F24" s="84">
        <v>3988</v>
      </c>
      <c r="G24" s="84">
        <v>14988</v>
      </c>
      <c r="H24" s="85">
        <f>D24-F24</f>
        <v>5317</v>
      </c>
      <c r="I24" s="86">
        <f>E24-G24</f>
        <v>22205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39275</v>
      </c>
      <c r="F25" s="89">
        <v>6452</v>
      </c>
      <c r="G25" s="89">
        <v>25491</v>
      </c>
      <c r="H25" s="90">
        <f>D25-F25</f>
        <v>3272</v>
      </c>
      <c r="I25" s="90">
        <f>E25-G25</f>
        <v>13784</v>
      </c>
    </row>
    <row r="26" spans="1:9" ht="15" customHeight="1">
      <c r="A26" s="99" t="s">
        <v>29</v>
      </c>
      <c r="B26" s="92"/>
      <c r="C26" s="92"/>
      <c r="D26" s="139">
        <v>5504</v>
      </c>
      <c r="E26" s="140">
        <v>24934</v>
      </c>
      <c r="F26" s="93" t="s">
        <v>34</v>
      </c>
      <c r="G26" s="93" t="s">
        <v>34</v>
      </c>
      <c r="H26" s="94">
        <f aca="true" t="shared" si="0" ref="H26:I30">D26</f>
        <v>5504</v>
      </c>
      <c r="I26" s="94">
        <f t="shared" si="0"/>
        <v>24934</v>
      </c>
    </row>
    <row r="27" spans="1:9" ht="15" customHeight="1">
      <c r="A27" s="64" t="s">
        <v>57</v>
      </c>
      <c r="B27" s="3"/>
      <c r="C27" s="3"/>
      <c r="D27" s="141">
        <v>0</v>
      </c>
      <c r="E27" s="142">
        <v>0</v>
      </c>
      <c r="F27" s="80" t="s">
        <v>34</v>
      </c>
      <c r="G27" s="80" t="s">
        <v>34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49</v>
      </c>
      <c r="B28" s="79"/>
      <c r="C28" s="78"/>
      <c r="D28" s="76">
        <f aca="true" t="shared" si="1" ref="D28:I28">SUM(D24:D27)</f>
        <v>24533</v>
      </c>
      <c r="E28" s="105">
        <f t="shared" si="1"/>
        <v>101402</v>
      </c>
      <c r="F28" s="102">
        <f t="shared" si="1"/>
        <v>10440</v>
      </c>
      <c r="G28" s="77">
        <f t="shared" si="1"/>
        <v>40479</v>
      </c>
      <c r="H28" s="76">
        <f t="shared" si="1"/>
        <v>14093</v>
      </c>
      <c r="I28" s="76">
        <f t="shared" si="1"/>
        <v>60923</v>
      </c>
    </row>
    <row r="29" spans="1:9" ht="15" customHeight="1">
      <c r="A29" s="95" t="s">
        <v>26</v>
      </c>
      <c r="B29" s="83"/>
      <c r="C29" s="83"/>
      <c r="D29" s="96">
        <v>3268</v>
      </c>
      <c r="E29" s="136">
        <v>14087</v>
      </c>
      <c r="F29" s="97" t="s">
        <v>34</v>
      </c>
      <c r="G29" s="97" t="s">
        <v>34</v>
      </c>
      <c r="H29" s="86">
        <f t="shared" si="0"/>
        <v>3268</v>
      </c>
      <c r="I29" s="86">
        <f t="shared" si="0"/>
        <v>14087</v>
      </c>
    </row>
    <row r="30" spans="1:9" ht="15" customHeight="1">
      <c r="A30" s="64" t="s">
        <v>25</v>
      </c>
      <c r="B30" s="3"/>
      <c r="C30" s="3"/>
      <c r="D30" s="191" t="s">
        <v>34</v>
      </c>
      <c r="E30" s="192" t="s">
        <v>34</v>
      </c>
      <c r="F30" s="80" t="s">
        <v>34</v>
      </c>
      <c r="G30" s="80" t="s">
        <v>34</v>
      </c>
      <c r="H30" s="193" t="str">
        <f t="shared" si="0"/>
        <v>n/a</v>
      </c>
      <c r="I30" s="193" t="str">
        <f t="shared" si="0"/>
        <v>n/a</v>
      </c>
    </row>
    <row r="31" spans="1:9" ht="15" customHeight="1">
      <c r="A31" s="104" t="s">
        <v>51</v>
      </c>
      <c r="B31" s="75"/>
      <c r="C31" s="75"/>
      <c r="D31" s="76">
        <f>SUM(D29:D30)</f>
        <v>3268</v>
      </c>
      <c r="E31" s="105">
        <f>SUM(E29:E30)</f>
        <v>14087</v>
      </c>
      <c r="F31" s="103" t="s">
        <v>34</v>
      </c>
      <c r="G31" s="100" t="s">
        <v>34</v>
      </c>
      <c r="H31" s="76">
        <f>SUM(H29:H30)</f>
        <v>3268</v>
      </c>
      <c r="I31" s="76">
        <f>SUM(I29:I30)</f>
        <v>14087</v>
      </c>
    </row>
    <row r="32" spans="1:9" ht="15" customHeight="1" thickBot="1">
      <c r="A32" s="67" t="s">
        <v>50</v>
      </c>
      <c r="B32" s="68"/>
      <c r="C32" s="68"/>
      <c r="D32" s="69">
        <f>D28+D31</f>
        <v>27801</v>
      </c>
      <c r="E32" s="70">
        <f>E28+E31</f>
        <v>115489</v>
      </c>
      <c r="F32" s="71">
        <f>F28</f>
        <v>10440</v>
      </c>
      <c r="G32" s="71">
        <f>G28</f>
        <v>40479</v>
      </c>
      <c r="H32" s="66">
        <f>H28+H31</f>
        <v>17361</v>
      </c>
      <c r="I32" s="65">
        <f>I28+I31</f>
        <v>75010</v>
      </c>
    </row>
    <row r="33" ht="12.75">
      <c r="A33" s="1" t="s">
        <v>30</v>
      </c>
    </row>
    <row r="34" spans="1:7" ht="12.75">
      <c r="A34" s="1" t="s">
        <v>63</v>
      </c>
      <c r="G34" s="154">
        <v>12690</v>
      </c>
    </row>
    <row r="35" spans="1:7" ht="12.75">
      <c r="A35" s="1" t="s">
        <v>64</v>
      </c>
      <c r="G35" s="154">
        <v>1096</v>
      </c>
    </row>
    <row r="36" spans="1:7" ht="12.75">
      <c r="A36" s="1" t="s">
        <v>65</v>
      </c>
      <c r="G36" s="154">
        <v>301</v>
      </c>
    </row>
    <row r="37" spans="1:7" ht="12.75">
      <c r="A37" s="155" t="s">
        <v>31</v>
      </c>
      <c r="B37" s="155"/>
      <c r="C37" s="155"/>
      <c r="D37" s="155"/>
      <c r="E37" s="155"/>
      <c r="F37" s="156"/>
      <c r="G37" s="156">
        <f>SUM(G34:G36)</f>
        <v>14087</v>
      </c>
    </row>
    <row r="39" ht="12.75">
      <c r="A39" s="1" t="s">
        <v>66</v>
      </c>
    </row>
    <row r="40" ht="12.75">
      <c r="A40" s="1" t="s">
        <v>67</v>
      </c>
    </row>
    <row r="43" spans="1:9" ht="12.75">
      <c r="A43" s="9" t="s">
        <v>71</v>
      </c>
      <c r="B43" s="10"/>
      <c r="C43" s="10"/>
      <c r="D43" s="10"/>
      <c r="E43" s="10"/>
      <c r="F43" s="10"/>
      <c r="G43" s="11"/>
      <c r="H43" s="11"/>
      <c r="I43" s="11"/>
    </row>
    <row r="56" ht="12.75">
      <c r="G56" s="1" t="s">
        <v>3</v>
      </c>
    </row>
    <row r="62" ht="12.75">
      <c r="A62" s="1" t="s">
        <v>32</v>
      </c>
    </row>
    <row r="63" spans="1:9" ht="12.75">
      <c r="A63" s="9" t="s">
        <v>72</v>
      </c>
      <c r="B63" s="10"/>
      <c r="C63" s="10"/>
      <c r="D63" s="10"/>
      <c r="E63" s="10"/>
      <c r="F63" s="10"/>
      <c r="G63" s="11"/>
      <c r="H63" s="11"/>
      <c r="I63" s="11"/>
    </row>
    <row r="64" spans="1:4" ht="12.75" customHeight="1">
      <c r="A64" s="28" t="s">
        <v>17</v>
      </c>
      <c r="B64" s="34"/>
      <c r="C64" s="24" t="s">
        <v>16</v>
      </c>
      <c r="D64" s="24" t="s">
        <v>0</v>
      </c>
    </row>
    <row r="65" spans="1:4" ht="12.75" customHeight="1">
      <c r="A65" s="29" t="s">
        <v>18</v>
      </c>
      <c r="B65" s="30"/>
      <c r="C65" s="18">
        <v>1502</v>
      </c>
      <c r="D65" s="18">
        <v>6792</v>
      </c>
    </row>
    <row r="66" spans="1:5" ht="12.75" customHeight="1">
      <c r="A66" s="31" t="s">
        <v>19</v>
      </c>
      <c r="B66" s="32"/>
      <c r="C66" s="19">
        <v>527</v>
      </c>
      <c r="D66" s="19">
        <v>2016</v>
      </c>
      <c r="E66" s="1" t="s">
        <v>3</v>
      </c>
    </row>
    <row r="67" spans="1:4" ht="12.75" customHeight="1">
      <c r="A67" s="31" t="s">
        <v>20</v>
      </c>
      <c r="B67" s="32"/>
      <c r="C67" s="19">
        <v>1019</v>
      </c>
      <c r="D67" s="19">
        <v>4072</v>
      </c>
    </row>
    <row r="68" spans="1:4" ht="12.75" customHeight="1">
      <c r="A68" s="31" t="s">
        <v>21</v>
      </c>
      <c r="B68" s="32"/>
      <c r="C68" s="19">
        <v>1650</v>
      </c>
      <c r="D68" s="19">
        <v>6749</v>
      </c>
    </row>
    <row r="69" spans="1:4" ht="12.75" customHeight="1">
      <c r="A69" s="31" t="s">
        <v>22</v>
      </c>
      <c r="B69" s="32"/>
      <c r="C69" s="19">
        <v>2587</v>
      </c>
      <c r="D69" s="19">
        <v>12045</v>
      </c>
    </row>
    <row r="70" spans="1:4" ht="12.75" customHeight="1">
      <c r="A70" s="31" t="s">
        <v>23</v>
      </c>
      <c r="B70" s="32"/>
      <c r="C70" s="22">
        <v>7030</v>
      </c>
      <c r="D70" s="22">
        <v>24042</v>
      </c>
    </row>
    <row r="71" spans="1:4" ht="12.75" customHeight="1">
      <c r="A71" s="101" t="s">
        <v>52</v>
      </c>
      <c r="B71" s="33"/>
      <c r="C71" s="91">
        <v>4162</v>
      </c>
      <c r="D71" s="91">
        <v>18610</v>
      </c>
    </row>
    <row r="72" spans="1:5" ht="12.75" customHeight="1">
      <c r="A72" s="183" t="s">
        <v>2</v>
      </c>
      <c r="B72" s="173"/>
      <c r="C72" s="163">
        <f>SUM(C65:C71)</f>
        <v>18477</v>
      </c>
      <c r="D72" s="163">
        <f>SUM(D65:D71)</f>
        <v>74326</v>
      </c>
      <c r="E72" s="1" t="s">
        <v>3</v>
      </c>
    </row>
    <row r="73" spans="1:4" s="14" customFormat="1" ht="12.75" customHeight="1">
      <c r="A73" s="157"/>
      <c r="B73" s="158"/>
      <c r="C73" s="159"/>
      <c r="D73" s="159"/>
    </row>
    <row r="74" spans="1:9" ht="12.75">
      <c r="A74" s="9" t="s">
        <v>75</v>
      </c>
      <c r="B74" s="10"/>
      <c r="C74" s="10"/>
      <c r="D74" s="10"/>
      <c r="E74" s="10"/>
      <c r="F74" s="10"/>
      <c r="G74" s="11"/>
      <c r="H74" s="11"/>
      <c r="I74" s="11"/>
    </row>
    <row r="75" spans="1:7" s="14" customFormat="1" ht="12.75" customHeight="1">
      <c r="A75" s="179" t="s">
        <v>76</v>
      </c>
      <c r="B75" s="25"/>
      <c r="C75" s="180"/>
      <c r="D75" s="180"/>
      <c r="E75" s="181"/>
      <c r="F75" s="182"/>
      <c r="G75" s="24" t="s">
        <v>0</v>
      </c>
    </row>
    <row r="76" spans="1:9" ht="12.75">
      <c r="A76" s="167" t="s">
        <v>69</v>
      </c>
      <c r="B76" s="168"/>
      <c r="C76" s="168"/>
      <c r="D76" s="168"/>
      <c r="E76" s="168"/>
      <c r="F76" s="169"/>
      <c r="G76" s="164">
        <v>16672</v>
      </c>
      <c r="I76" s="16"/>
    </row>
    <row r="77" spans="1:7" ht="12.75" customHeight="1">
      <c r="A77" s="174" t="s">
        <v>70</v>
      </c>
      <c r="B77" s="175"/>
      <c r="C77" s="175"/>
      <c r="D77" s="175"/>
      <c r="E77" s="175"/>
      <c r="F77" s="176"/>
      <c r="G77" s="165">
        <f>G34</f>
        <v>12690</v>
      </c>
    </row>
    <row r="78" spans="1:9" ht="12.75">
      <c r="A78" s="170" t="s">
        <v>68</v>
      </c>
      <c r="B78" s="171"/>
      <c r="C78" s="171"/>
      <c r="D78" s="171"/>
      <c r="E78" s="171"/>
      <c r="F78" s="172"/>
      <c r="G78" s="166">
        <f>SUM(G76:G77)</f>
        <v>29362</v>
      </c>
      <c r="I78" s="16"/>
    </row>
    <row r="79" spans="1:9" s="14" customFormat="1" ht="13.5" thickBot="1">
      <c r="A79" s="177"/>
      <c r="B79" s="177"/>
      <c r="C79" s="177"/>
      <c r="D79" s="177"/>
      <c r="E79" s="177"/>
      <c r="F79" s="143"/>
      <c r="G79" s="178"/>
      <c r="I79" s="48"/>
    </row>
    <row r="80" spans="1:9" ht="13.5" thickBot="1">
      <c r="A80" s="160" t="s">
        <v>73</v>
      </c>
      <c r="B80" s="161"/>
      <c r="C80" s="161"/>
      <c r="D80" s="161"/>
      <c r="E80" s="161"/>
      <c r="F80" s="161"/>
      <c r="G80" s="162"/>
      <c r="H80" s="128"/>
      <c r="I80" s="129"/>
    </row>
    <row r="81" spans="1:3" ht="12.75">
      <c r="A81" s="184" t="s">
        <v>53</v>
      </c>
      <c r="B81" s="185"/>
      <c r="C81" s="186" t="s">
        <v>54</v>
      </c>
    </row>
    <row r="82" spans="1:3" ht="12.75">
      <c r="A82" s="111">
        <v>40725</v>
      </c>
      <c r="B82" s="112"/>
      <c r="C82" s="131">
        <v>2010</v>
      </c>
    </row>
    <row r="83" spans="1:3" ht="12.75">
      <c r="A83" s="111">
        <v>40726</v>
      </c>
      <c r="B83" s="113"/>
      <c r="C83" s="132">
        <v>1130</v>
      </c>
    </row>
    <row r="84" spans="1:3" ht="12.75">
      <c r="A84" s="111">
        <v>40727</v>
      </c>
      <c r="B84" s="113"/>
      <c r="C84" s="132"/>
    </row>
    <row r="85" spans="1:3" ht="12.75">
      <c r="A85" s="111">
        <v>40728</v>
      </c>
      <c r="B85" s="113"/>
      <c r="C85" s="132">
        <v>1857</v>
      </c>
    </row>
    <row r="86" spans="1:3" ht="12.75">
      <c r="A86" s="111">
        <v>40729</v>
      </c>
      <c r="B86" s="113"/>
      <c r="C86" s="132">
        <v>1340</v>
      </c>
    </row>
    <row r="87" spans="1:3" ht="12.75">
      <c r="A87" s="111">
        <v>40730</v>
      </c>
      <c r="B87" s="113"/>
      <c r="C87" s="132">
        <v>1990</v>
      </c>
    </row>
    <row r="88" spans="1:3" ht="12.75">
      <c r="A88" s="111">
        <v>40731</v>
      </c>
      <c r="B88" s="113"/>
      <c r="C88" s="132">
        <v>1066</v>
      </c>
    </row>
    <row r="89" spans="1:3" ht="12.75">
      <c r="A89" s="111">
        <v>40732</v>
      </c>
      <c r="B89" s="113"/>
      <c r="C89" s="132">
        <v>923</v>
      </c>
    </row>
    <row r="90" spans="1:3" ht="12.75">
      <c r="A90" s="111">
        <v>40733</v>
      </c>
      <c r="B90" s="113"/>
      <c r="C90" s="132">
        <v>1490</v>
      </c>
    </row>
    <row r="91" spans="1:3" ht="12.75">
      <c r="A91" s="111">
        <v>40734</v>
      </c>
      <c r="B91" s="113"/>
      <c r="C91" s="132">
        <v>1093</v>
      </c>
    </row>
    <row r="92" spans="1:3" ht="12.75">
      <c r="A92" s="111">
        <v>40735</v>
      </c>
      <c r="B92" s="113"/>
      <c r="C92" s="132">
        <v>2275</v>
      </c>
    </row>
    <row r="93" spans="1:3" ht="12.75">
      <c r="A93" s="111">
        <v>40736</v>
      </c>
      <c r="B93" s="113"/>
      <c r="C93" s="132">
        <v>865</v>
      </c>
    </row>
    <row r="94" spans="1:3" ht="12.75">
      <c r="A94" s="111">
        <v>40737</v>
      </c>
      <c r="B94" s="113"/>
      <c r="C94" s="132">
        <v>417</v>
      </c>
    </row>
    <row r="95" spans="1:3" ht="12.75">
      <c r="A95" s="111">
        <v>40738</v>
      </c>
      <c r="B95" s="113"/>
      <c r="C95" s="132">
        <v>287</v>
      </c>
    </row>
    <row r="96" spans="1:3" ht="12.75">
      <c r="A96" s="111">
        <v>40739</v>
      </c>
      <c r="B96" s="113"/>
      <c r="C96" s="132">
        <v>295</v>
      </c>
    </row>
    <row r="97" spans="1:3" ht="12.75">
      <c r="A97" s="111">
        <v>40740</v>
      </c>
      <c r="B97" s="113"/>
      <c r="C97" s="132">
        <v>235</v>
      </c>
    </row>
    <row r="98" spans="1:3" ht="12.75">
      <c r="A98" s="111">
        <v>40741</v>
      </c>
      <c r="B98" s="113"/>
      <c r="C98" s="132"/>
    </row>
    <row r="99" spans="1:3" ht="12.75">
      <c r="A99" s="111">
        <v>40742</v>
      </c>
      <c r="B99" s="113"/>
      <c r="C99" s="132">
        <v>517</v>
      </c>
    </row>
    <row r="100" spans="1:3" ht="12.75">
      <c r="A100" s="111">
        <v>40743</v>
      </c>
      <c r="B100" s="113"/>
      <c r="C100" s="132">
        <v>411</v>
      </c>
    </row>
    <row r="101" spans="1:3" ht="12.75">
      <c r="A101" s="111">
        <v>40744</v>
      </c>
      <c r="B101" s="113"/>
      <c r="C101" s="132">
        <v>231</v>
      </c>
    </row>
    <row r="102" spans="1:3" ht="12.75">
      <c r="A102" s="111">
        <v>40745</v>
      </c>
      <c r="B102" s="113"/>
      <c r="C102" s="132">
        <v>262</v>
      </c>
    </row>
    <row r="103" spans="1:3" ht="12.75">
      <c r="A103" s="111">
        <v>40746</v>
      </c>
      <c r="B103" s="113"/>
      <c r="C103" s="132">
        <v>274</v>
      </c>
    </row>
    <row r="104" spans="1:3" ht="12.75">
      <c r="A104" s="111">
        <v>40747</v>
      </c>
      <c r="B104" s="113"/>
      <c r="C104" s="132">
        <v>168</v>
      </c>
    </row>
    <row r="105" spans="1:3" ht="12.75">
      <c r="A105" s="111">
        <v>40748</v>
      </c>
      <c r="B105" s="113"/>
      <c r="C105" s="190">
        <v>204</v>
      </c>
    </row>
    <row r="106" spans="1:3" ht="12.75">
      <c r="A106" s="111">
        <v>40749</v>
      </c>
      <c r="B106" s="113"/>
      <c r="C106" s="132">
        <v>338</v>
      </c>
    </row>
    <row r="107" spans="1:3" ht="12.75">
      <c r="A107" s="111">
        <v>40750</v>
      </c>
      <c r="B107" s="113"/>
      <c r="C107" s="132">
        <v>230</v>
      </c>
    </row>
    <row r="108" spans="1:4" ht="12.75">
      <c r="A108" s="111">
        <v>40751</v>
      </c>
      <c r="B108" s="112"/>
      <c r="C108" s="131">
        <v>160</v>
      </c>
      <c r="D108" s="1" t="s">
        <v>78</v>
      </c>
    </row>
    <row r="109" spans="1:3" ht="12.75">
      <c r="A109" s="111">
        <v>40752</v>
      </c>
      <c r="B109" s="112"/>
      <c r="C109" s="131"/>
    </row>
    <row r="110" spans="1:3" ht="12.75">
      <c r="A110" s="111">
        <v>40753</v>
      </c>
      <c r="B110" s="112"/>
      <c r="C110" s="131"/>
    </row>
    <row r="111" spans="1:3" ht="12.75">
      <c r="A111" s="111">
        <v>40754</v>
      </c>
      <c r="B111" s="113"/>
      <c r="C111" s="132"/>
    </row>
    <row r="112" spans="1:3" ht="12.75">
      <c r="A112" s="114"/>
      <c r="B112" s="115"/>
      <c r="C112" s="116"/>
    </row>
    <row r="113" spans="1:3" ht="13.5" thickBot="1">
      <c r="A113" s="109" t="s">
        <v>55</v>
      </c>
      <c r="B113" s="110"/>
      <c r="C113" s="130">
        <f>SUM(C82:C111)</f>
        <v>20068</v>
      </c>
    </row>
    <row r="114" ht="13.5" thickBot="1"/>
    <row r="115" spans="1:9" ht="13.5" thickBot="1">
      <c r="A115" s="125" t="s">
        <v>74</v>
      </c>
      <c r="B115" s="126"/>
      <c r="C115" s="126"/>
      <c r="D115" s="126"/>
      <c r="E115" s="126"/>
      <c r="F115" s="126"/>
      <c r="G115" s="128"/>
      <c r="H115" s="128"/>
      <c r="I115" s="12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2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31">
      <selection activeCell="C56" sqref="C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77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38</v>
      </c>
      <c r="B4" s="37"/>
      <c r="C4" s="37"/>
      <c r="D4" s="37"/>
      <c r="E4" s="37"/>
      <c r="F4" s="37"/>
      <c r="G4" s="39"/>
    </row>
    <row r="5" spans="1:7" ht="12.75">
      <c r="A5" s="46"/>
      <c r="B5" s="210" t="s">
        <v>4</v>
      </c>
      <c r="C5" s="211"/>
      <c r="D5" s="211"/>
      <c r="E5" s="212"/>
      <c r="F5" s="210" t="s">
        <v>2</v>
      </c>
      <c r="G5" s="213"/>
    </row>
    <row r="6" spans="1:7" ht="13.5" thickBot="1">
      <c r="A6" s="187" t="s">
        <v>5</v>
      </c>
      <c r="B6" s="188" t="s">
        <v>6</v>
      </c>
      <c r="C6" s="188" t="s">
        <v>7</v>
      </c>
      <c r="D6" s="188" t="s">
        <v>8</v>
      </c>
      <c r="E6" s="188" t="s">
        <v>7</v>
      </c>
      <c r="F6" s="188" t="s">
        <v>2</v>
      </c>
      <c r="G6" s="189" t="s">
        <v>7</v>
      </c>
    </row>
    <row r="7" spans="1:7" ht="12.75">
      <c r="A7" s="41" t="s">
        <v>9</v>
      </c>
      <c r="B7" s="106">
        <f>B32+B56+B80</f>
        <v>12939</v>
      </c>
      <c r="C7" s="49">
        <f>B7/F12</f>
        <v>0.12760103351018717</v>
      </c>
      <c r="D7" s="106">
        <f>D32+D56+D80</f>
        <v>12629</v>
      </c>
      <c r="E7" s="50">
        <f>D7/F12</f>
        <v>0.1245438945977397</v>
      </c>
      <c r="F7" s="51">
        <f>B7+D7</f>
        <v>25568</v>
      </c>
      <c r="G7" s="52">
        <f>F7/F12</f>
        <v>0.2521449281079269</v>
      </c>
    </row>
    <row r="8" spans="1:7" ht="12.75">
      <c r="A8" s="42" t="s">
        <v>10</v>
      </c>
      <c r="B8" s="107">
        <f>B33+B57+B81</f>
        <v>18708</v>
      </c>
      <c r="C8" s="53">
        <f>B8/F12</f>
        <v>0.18449340249699217</v>
      </c>
      <c r="D8" s="107">
        <f>D33+D57+D81</f>
        <v>17605</v>
      </c>
      <c r="E8" s="54">
        <f>D8/F12</f>
        <v>0.17361590501173546</v>
      </c>
      <c r="F8" s="55">
        <f>B8+D8</f>
        <v>36313</v>
      </c>
      <c r="G8" s="56">
        <f>F8/F12</f>
        <v>0.35810930750872766</v>
      </c>
    </row>
    <row r="9" spans="1:7" ht="12.75">
      <c r="A9" s="43" t="s">
        <v>11</v>
      </c>
      <c r="B9" s="107">
        <f>B34+B58+B82</f>
        <v>8262</v>
      </c>
      <c r="C9" s="53">
        <f>B9/F12</f>
        <v>0.08147768288593914</v>
      </c>
      <c r="D9" s="107">
        <f>D34+D58+D82</f>
        <v>11348</v>
      </c>
      <c r="E9" s="54">
        <f>D9/F12</f>
        <v>0.11191100767243249</v>
      </c>
      <c r="F9" s="55">
        <f>B9+D9</f>
        <v>19610</v>
      </c>
      <c r="G9" s="56">
        <f>F9/F12</f>
        <v>0.19338869055837163</v>
      </c>
    </row>
    <row r="10" spans="1:7" ht="12.75">
      <c r="A10" s="44" t="s">
        <v>12</v>
      </c>
      <c r="B10" s="107">
        <f>B35+B59+B83</f>
        <v>6450</v>
      </c>
      <c r="C10" s="53">
        <f>B10/F12</f>
        <v>0.06360821285576221</v>
      </c>
      <c r="D10" s="107">
        <f>D35+D59+D83</f>
        <v>12146</v>
      </c>
      <c r="E10" s="54">
        <f>D10/F12</f>
        <v>0.11978067493737796</v>
      </c>
      <c r="F10" s="55">
        <f>B10+D10</f>
        <v>18596</v>
      </c>
      <c r="G10" s="56">
        <f>F10/F12</f>
        <v>0.18338888779314017</v>
      </c>
    </row>
    <row r="11" spans="1:7" ht="13.5" thickBot="1">
      <c r="A11" s="45" t="s">
        <v>13</v>
      </c>
      <c r="B11" s="108">
        <f>B36+B60+B84</f>
        <v>649</v>
      </c>
      <c r="C11" s="57">
        <f>B11/F12</f>
        <v>0.006400268239285222</v>
      </c>
      <c r="D11" s="108">
        <f>D36+D60+D84</f>
        <v>666</v>
      </c>
      <c r="E11" s="58">
        <f>D11/F12</f>
        <v>0.006567917792548471</v>
      </c>
      <c r="F11" s="59">
        <f>B11+D11</f>
        <v>1315</v>
      </c>
      <c r="G11" s="60">
        <f>F11/F12</f>
        <v>0.012968186031833692</v>
      </c>
    </row>
    <row r="12" spans="1:7" ht="26.25" thickBot="1">
      <c r="A12" s="47" t="s">
        <v>43</v>
      </c>
      <c r="B12" s="61">
        <f>SUM(B7:B11)</f>
        <v>47008</v>
      </c>
      <c r="C12" s="62">
        <f>B12/F12</f>
        <v>0.4635805999881659</v>
      </c>
      <c r="D12" s="61">
        <f>SUM(D7:D11)</f>
        <v>54394</v>
      </c>
      <c r="E12" s="62">
        <f>D12/F12</f>
        <v>0.5364194000118341</v>
      </c>
      <c r="F12" s="61">
        <f>SUM(F7:F11)</f>
        <v>101402</v>
      </c>
      <c r="G12" s="63">
        <f>SUM(G7:G11)</f>
        <v>0.9999999999999999</v>
      </c>
    </row>
    <row r="13" spans="1:7" ht="12.75">
      <c r="A13" s="40" t="s">
        <v>39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56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35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210" t="s">
        <v>4</v>
      </c>
      <c r="C30" s="211"/>
      <c r="D30" s="211"/>
      <c r="E30" s="212"/>
      <c r="F30" s="210" t="s">
        <v>2</v>
      </c>
      <c r="G30" s="213"/>
    </row>
    <row r="31" spans="1:7" ht="13.5" thickBot="1">
      <c r="A31" s="187" t="s">
        <v>5</v>
      </c>
      <c r="B31" s="188" t="s">
        <v>6</v>
      </c>
      <c r="C31" s="188" t="s">
        <v>7</v>
      </c>
      <c r="D31" s="188" t="s">
        <v>8</v>
      </c>
      <c r="E31" s="188" t="s">
        <v>7</v>
      </c>
      <c r="F31" s="188" t="s">
        <v>2</v>
      </c>
      <c r="G31" s="189" t="s">
        <v>7</v>
      </c>
    </row>
    <row r="32" spans="1:7" ht="12.75">
      <c r="A32" s="41" t="s">
        <v>9</v>
      </c>
      <c r="B32" s="197">
        <v>5351</v>
      </c>
      <c r="C32" s="49">
        <f>B32/F37</f>
        <v>0.1362444302991725</v>
      </c>
      <c r="D32" s="198">
        <v>5183</v>
      </c>
      <c r="E32" s="194">
        <f>D32/F37</f>
        <v>0.13196690006365372</v>
      </c>
      <c r="F32" s="51">
        <f>B32+D32</f>
        <v>10534</v>
      </c>
      <c r="G32" s="52">
        <f>F32/F37</f>
        <v>0.26821133036282624</v>
      </c>
    </row>
    <row r="33" spans="1:7" ht="12.75">
      <c r="A33" s="42" t="s">
        <v>10</v>
      </c>
      <c r="B33" s="199">
        <v>7657</v>
      </c>
      <c r="C33" s="53">
        <f>B33/F37</f>
        <v>0.19495862507956715</v>
      </c>
      <c r="D33" s="200">
        <v>7277</v>
      </c>
      <c r="E33" s="195">
        <f>D33/F37</f>
        <v>0.18528325907065563</v>
      </c>
      <c r="F33" s="55">
        <f>B33+D33</f>
        <v>14934</v>
      </c>
      <c r="G33" s="56">
        <f>F33/F37</f>
        <v>0.3802418841502228</v>
      </c>
    </row>
    <row r="34" spans="1:7" ht="12.75">
      <c r="A34" s="43" t="s">
        <v>11</v>
      </c>
      <c r="B34" s="199">
        <v>3366</v>
      </c>
      <c r="C34" s="53">
        <f>B34/F37</f>
        <v>0.08570337364735837</v>
      </c>
      <c r="D34" s="200">
        <v>5565</v>
      </c>
      <c r="E34" s="195">
        <f>D34/F37</f>
        <v>0.1416931890515595</v>
      </c>
      <c r="F34" s="55">
        <f>B34+D34</f>
        <v>8931</v>
      </c>
      <c r="G34" s="56">
        <f>F34/F37</f>
        <v>0.2273965626989179</v>
      </c>
    </row>
    <row r="35" spans="1:7" ht="12.75">
      <c r="A35" s="44" t="s">
        <v>12</v>
      </c>
      <c r="B35" s="199">
        <v>1387</v>
      </c>
      <c r="C35" s="53">
        <f>B35/F37</f>
        <v>0.03531508593252705</v>
      </c>
      <c r="D35" s="200">
        <v>3172</v>
      </c>
      <c r="E35" s="195">
        <f>D35/F37</f>
        <v>0.08076384468491407</v>
      </c>
      <c r="F35" s="55">
        <f>B35+D35</f>
        <v>4559</v>
      </c>
      <c r="G35" s="56">
        <f>F35/F37</f>
        <v>0.11607893061744112</v>
      </c>
    </row>
    <row r="36" spans="1:7" ht="13.5" thickBot="1">
      <c r="A36" s="45" t="s">
        <v>13</v>
      </c>
      <c r="B36" s="201">
        <v>128</v>
      </c>
      <c r="C36" s="57">
        <f>B36/F37</f>
        <v>0.0032590706556333547</v>
      </c>
      <c r="D36" s="202">
        <v>189</v>
      </c>
      <c r="E36" s="196">
        <f>D36/F37</f>
        <v>0.004812221514958625</v>
      </c>
      <c r="F36" s="59">
        <f>B36+D36</f>
        <v>317</v>
      </c>
      <c r="G36" s="60">
        <f>F36/F37</f>
        <v>0.008071292170591979</v>
      </c>
    </row>
    <row r="37" spans="1:9" ht="26.25" thickBot="1">
      <c r="A37" s="47" t="s">
        <v>41</v>
      </c>
      <c r="B37" s="61">
        <f>SUM(B32:B36)</f>
        <v>17889</v>
      </c>
      <c r="C37" s="62">
        <f>B37/$F$37</f>
        <v>0.4554805856142584</v>
      </c>
      <c r="D37" s="61">
        <f>SUM(D32:D36)</f>
        <v>21386</v>
      </c>
      <c r="E37" s="62">
        <f>D37/$F$37</f>
        <v>0.5445194143857416</v>
      </c>
      <c r="F37" s="61">
        <f>SUM(F32:F36)</f>
        <v>39275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58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36</v>
      </c>
      <c r="B53" s="37"/>
      <c r="C53" s="38"/>
      <c r="D53" s="37"/>
      <c r="E53" s="37"/>
      <c r="F53" s="37"/>
      <c r="G53" s="39"/>
    </row>
    <row r="54" spans="1:7" ht="13.5" thickBot="1">
      <c r="A54" s="206"/>
      <c r="B54" s="214" t="s">
        <v>4</v>
      </c>
      <c r="C54" s="215"/>
      <c r="D54" s="215"/>
      <c r="E54" s="216"/>
      <c r="F54" s="210" t="s">
        <v>2</v>
      </c>
      <c r="G54" s="213"/>
    </row>
    <row r="55" spans="1:7" ht="13.5" thickBot="1">
      <c r="A55" s="207" t="s">
        <v>5</v>
      </c>
      <c r="B55" s="208" t="s">
        <v>6</v>
      </c>
      <c r="C55" s="208" t="s">
        <v>7</v>
      </c>
      <c r="D55" s="208" t="s">
        <v>8</v>
      </c>
      <c r="E55" s="209" t="s">
        <v>7</v>
      </c>
      <c r="F55" s="205" t="s">
        <v>2</v>
      </c>
      <c r="G55" s="189" t="s">
        <v>7</v>
      </c>
    </row>
    <row r="56" spans="1:7" ht="12.75">
      <c r="A56" s="44" t="s">
        <v>9</v>
      </c>
      <c r="B56" s="203">
        <v>4299</v>
      </c>
      <c r="C56" s="53">
        <f>B56/F61</f>
        <v>0.11558626623289328</v>
      </c>
      <c r="D56" s="203">
        <v>4330</v>
      </c>
      <c r="E56" s="54">
        <f>D56/F61</f>
        <v>0.11641975640577527</v>
      </c>
      <c r="F56" s="51">
        <f>B56+D56</f>
        <v>8629</v>
      </c>
      <c r="G56" s="52">
        <f>F56/F61</f>
        <v>0.23200602263866857</v>
      </c>
    </row>
    <row r="57" spans="1:7" ht="12.75">
      <c r="A57" s="42" t="s">
        <v>10</v>
      </c>
      <c r="B57" s="203">
        <v>6099</v>
      </c>
      <c r="C57" s="53">
        <f>B57/F61</f>
        <v>0.16398246981958972</v>
      </c>
      <c r="D57" s="203">
        <v>5853</v>
      </c>
      <c r="E57" s="54">
        <f>D57/F61</f>
        <v>0.15736832199607453</v>
      </c>
      <c r="F57" s="55">
        <f>B57+D57</f>
        <v>11952</v>
      </c>
      <c r="G57" s="56">
        <f>F57/F61</f>
        <v>0.3213507918156642</v>
      </c>
    </row>
    <row r="58" spans="1:7" ht="12.75">
      <c r="A58" s="43" t="s">
        <v>11</v>
      </c>
      <c r="B58" s="203">
        <v>2447</v>
      </c>
      <c r="C58" s="53">
        <f>B58/F61</f>
        <v>0.06579195009813675</v>
      </c>
      <c r="D58" s="203">
        <v>2112</v>
      </c>
      <c r="E58" s="54">
        <f>D58/F61</f>
        <v>0.056784878875057135</v>
      </c>
      <c r="F58" s="55">
        <f>B58+D58</f>
        <v>4559</v>
      </c>
      <c r="G58" s="56">
        <f>F58/F61</f>
        <v>0.12257682897319389</v>
      </c>
    </row>
    <row r="59" spans="1:9" ht="12.75">
      <c r="A59" s="44" t="s">
        <v>12</v>
      </c>
      <c r="B59" s="203">
        <v>3987</v>
      </c>
      <c r="C59" s="53">
        <f>B59/F61</f>
        <v>0.10719759094453257</v>
      </c>
      <c r="D59" s="203">
        <v>7302</v>
      </c>
      <c r="E59" s="54">
        <f>D59/F61</f>
        <v>0.19632726588336516</v>
      </c>
      <c r="F59" s="55">
        <f>B59+D59</f>
        <v>11289</v>
      </c>
      <c r="G59" s="56">
        <f>F59/F61</f>
        <v>0.3035248568278977</v>
      </c>
      <c r="I59" s="16"/>
    </row>
    <row r="60" spans="1:9" ht="13.5" thickBot="1">
      <c r="A60" s="45" t="s">
        <v>13</v>
      </c>
      <c r="B60" s="204">
        <v>389</v>
      </c>
      <c r="C60" s="57">
        <f>B60/F61</f>
        <v>0.010458957330680505</v>
      </c>
      <c r="D60" s="204">
        <v>375</v>
      </c>
      <c r="E60" s="58">
        <f>D60/F61</f>
        <v>0.010082542413895088</v>
      </c>
      <c r="F60" s="59">
        <f>B60+D60</f>
        <v>764</v>
      </c>
      <c r="G60" s="60">
        <f>F60/F61</f>
        <v>0.020541499744575593</v>
      </c>
      <c r="I60" s="16"/>
    </row>
    <row r="61" spans="1:9" ht="26.25" thickBot="1">
      <c r="A61" s="47" t="s">
        <v>40</v>
      </c>
      <c r="B61" s="61">
        <f>SUM(B56:B60)</f>
        <v>17221</v>
      </c>
      <c r="C61" s="62">
        <f>B61/F61</f>
        <v>0.4630172344258328</v>
      </c>
      <c r="D61" s="61">
        <f>SUM(D56:D60)</f>
        <v>19972</v>
      </c>
      <c r="E61" s="62">
        <f>D61/F61</f>
        <v>0.5369827655741671</v>
      </c>
      <c r="F61" s="61">
        <f>SUM(F56:F60)</f>
        <v>37193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59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37</v>
      </c>
      <c r="B77" s="37"/>
      <c r="C77" s="38"/>
      <c r="D77" s="37"/>
      <c r="E77" s="37"/>
      <c r="F77" s="37"/>
      <c r="G77" s="39"/>
    </row>
    <row r="78" spans="1:7" ht="12.75">
      <c r="A78" s="46"/>
      <c r="B78" s="210" t="s">
        <v>4</v>
      </c>
      <c r="C78" s="211"/>
      <c r="D78" s="211"/>
      <c r="E78" s="212"/>
      <c r="F78" s="210" t="s">
        <v>2</v>
      </c>
      <c r="G78" s="213"/>
    </row>
    <row r="79" spans="1:7" ht="13.5" thickBot="1">
      <c r="A79" s="187" t="s">
        <v>5</v>
      </c>
      <c r="B79" s="188" t="s">
        <v>6</v>
      </c>
      <c r="C79" s="188" t="s">
        <v>7</v>
      </c>
      <c r="D79" s="188" t="s">
        <v>8</v>
      </c>
      <c r="E79" s="188" t="s">
        <v>7</v>
      </c>
      <c r="F79" s="188" t="s">
        <v>2</v>
      </c>
      <c r="G79" s="189" t="s">
        <v>7</v>
      </c>
    </row>
    <row r="80" spans="1:10" ht="12.75">
      <c r="A80" s="41" t="s">
        <v>9</v>
      </c>
      <c r="B80" s="133">
        <v>3289</v>
      </c>
      <c r="C80" s="49">
        <f>B80/F85</f>
        <v>0.1319082377476538</v>
      </c>
      <c r="D80" s="133">
        <v>3116</v>
      </c>
      <c r="E80" s="50">
        <f>D80/F85</f>
        <v>0.12496992059035855</v>
      </c>
      <c r="F80" s="51">
        <f>B80+D80</f>
        <v>6405</v>
      </c>
      <c r="G80" s="52">
        <f>F80/F85</f>
        <v>0.25687815833801236</v>
      </c>
      <c r="J80" s="16"/>
    </row>
    <row r="81" spans="1:10" ht="12.75">
      <c r="A81" s="42" t="s">
        <v>10</v>
      </c>
      <c r="B81" s="134">
        <v>4952</v>
      </c>
      <c r="C81" s="53">
        <f>B81/F85</f>
        <v>0.19860431539263657</v>
      </c>
      <c r="D81" s="134">
        <v>4475</v>
      </c>
      <c r="E81" s="54">
        <f>D81/F85</f>
        <v>0.17947381086067218</v>
      </c>
      <c r="F81" s="55">
        <f>B81+D81</f>
        <v>9427</v>
      </c>
      <c r="G81" s="56">
        <f>F81/F85</f>
        <v>0.3780781262533087</v>
      </c>
      <c r="J81" s="16"/>
    </row>
    <row r="82" spans="1:10" ht="12.75">
      <c r="A82" s="43" t="s">
        <v>11</v>
      </c>
      <c r="B82" s="134">
        <v>2449</v>
      </c>
      <c r="C82" s="53">
        <f>B82/F85</f>
        <v>0.09821929894922596</v>
      </c>
      <c r="D82" s="134">
        <v>3671</v>
      </c>
      <c r="E82" s="54">
        <f>D82/F85</f>
        <v>0.1472286837250341</v>
      </c>
      <c r="F82" s="55">
        <f>B82+D82</f>
        <v>6120</v>
      </c>
      <c r="G82" s="56">
        <f>F82/F85</f>
        <v>0.24544798267426005</v>
      </c>
      <c r="J82" s="16"/>
    </row>
    <row r="83" spans="1:10" ht="12.75">
      <c r="A83" s="44" t="s">
        <v>12</v>
      </c>
      <c r="B83" s="134">
        <v>1076</v>
      </c>
      <c r="C83" s="53">
        <f>B83/F85</f>
        <v>0.0431539263656052</v>
      </c>
      <c r="D83" s="134">
        <v>1672</v>
      </c>
      <c r="E83" s="54">
        <f>D83/F85</f>
        <v>0.0670570305606802</v>
      </c>
      <c r="F83" s="55">
        <f>B83+D83</f>
        <v>2748</v>
      </c>
      <c r="G83" s="56">
        <f>F83/F85</f>
        <v>0.1102109569262854</v>
      </c>
      <c r="J83" s="16"/>
    </row>
    <row r="84" spans="1:7" ht="13.5" thickBot="1">
      <c r="A84" s="45" t="s">
        <v>13</v>
      </c>
      <c r="B84" s="135">
        <v>132</v>
      </c>
      <c r="C84" s="57">
        <f>B84/F85</f>
        <v>0.005293976096895805</v>
      </c>
      <c r="D84" s="135">
        <v>102</v>
      </c>
      <c r="E84" s="58">
        <f>D84/F85</f>
        <v>0.004090799711237668</v>
      </c>
      <c r="F84" s="59">
        <f>B84+D84</f>
        <v>234</v>
      </c>
      <c r="G84" s="60">
        <f>F84/F85</f>
        <v>0.009384775808133473</v>
      </c>
    </row>
    <row r="85" spans="1:10" ht="13.5" thickBot="1">
      <c r="A85" s="47" t="s">
        <v>42</v>
      </c>
      <c r="B85" s="61">
        <f>SUM(B80:B84)</f>
        <v>11898</v>
      </c>
      <c r="C85" s="62">
        <f>B85/F85</f>
        <v>0.47717975455201733</v>
      </c>
      <c r="D85" s="61">
        <f>SUM(D80:D84)</f>
        <v>13036</v>
      </c>
      <c r="E85" s="62">
        <f>D85/F85</f>
        <v>0.5228202454479827</v>
      </c>
      <c r="F85" s="61">
        <f>SUM(F80:F84)</f>
        <v>24934</v>
      </c>
      <c r="G85" s="63">
        <f>SUM(G80:G84)</f>
        <v>0.9999999999999999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60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61</v>
      </c>
      <c r="B101" s="37"/>
      <c r="C101" s="38"/>
      <c r="D101" s="37"/>
      <c r="E101" s="37"/>
      <c r="F101" s="37"/>
      <c r="G101" s="39"/>
    </row>
    <row r="102" spans="1:7" ht="12.75">
      <c r="A102" s="46"/>
      <c r="B102" s="210" t="s">
        <v>4</v>
      </c>
      <c r="C102" s="211"/>
      <c r="D102" s="211"/>
      <c r="E102" s="212"/>
      <c r="F102" s="210" t="s">
        <v>2</v>
      </c>
      <c r="G102" s="213"/>
    </row>
    <row r="103" spans="1:7" ht="13.5" thickBot="1">
      <c r="A103" s="187" t="s">
        <v>5</v>
      </c>
      <c r="B103" s="188" t="s">
        <v>6</v>
      </c>
      <c r="C103" s="188" t="s">
        <v>7</v>
      </c>
      <c r="D103" s="188" t="s">
        <v>8</v>
      </c>
      <c r="E103" s="188" t="s">
        <v>7</v>
      </c>
      <c r="F103" s="188" t="s">
        <v>2</v>
      </c>
      <c r="G103" s="189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42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62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2011-07-25T16:08:51Z</cp:lastPrinted>
  <dcterms:created xsi:type="dcterms:W3CDTF">1980-01-04T00:16:32Z</dcterms:created>
  <dcterms:modified xsi:type="dcterms:W3CDTF">2011-07-28T05:56:40Z</dcterms:modified>
  <cp:category/>
  <cp:version/>
  <cp:contentType/>
  <cp:contentStatus/>
</cp:coreProperties>
</file>