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<sst xmlns="http://schemas.openxmlformats.org/spreadsheetml/2006/main" count="438" uniqueCount="178">
  <si>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</si>
  <si>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</si>
  <si>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</si>
  <si>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</si>
  <si>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</si>
  <si>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</si>
  <si>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</si>
  <si>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</si>
  <si>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</si>
  <si>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</si>
  <si>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</si>
  <si>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</si>
  <si>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</si>
  <si>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</si>
  <si>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</si>
  <si>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</si>
  <si>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</si>
  <si>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</si>
  <si>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</si>
  <si>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</si>
  <si>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</si>
  <si>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</si>
  <si>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</si>
  <si>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</si>
  <si>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</si>
  <si>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</si>
  <si>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</si>
  <si>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</si>
  <si>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</si>
  <si>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</si>
  <si>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</si>
  <si>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</si>
  <si>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</si>
  <si>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</si>
  <si>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</si>
  <si>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</si>
  <si>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</si>
  <si>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</si>
  <si>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</si>
  <si>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</si>
  <si>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</si>
  <si>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</si>
  <si>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</si>
  <si>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</si>
  <si>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</si>
  <si>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</si>
  <si>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</si>
  <si>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</si>
  <si>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</si>
  <si>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</si>
  <si>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</si>
  <si>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</si>
  <si>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</si>
  <si>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</si>
  <si>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</si>
  <si>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</si>
  <si>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</si>
  <si>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</si>
  <si>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</si>
  <si>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</si>
  <si>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</si>
  <si>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</si>
  <si>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</si>
  <si>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</si>
  <si>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</si>
  <si>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</si>
  <si>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</si>
  <si>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</si>
  <si>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</si>
  <si>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</si>
  <si>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</si>
  <si>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</si>
  <si>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</si>
  <si>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</si>
  <si>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</si>
  <si>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</si>
  <si>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</si>
  <si>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</si>
  <si>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</si>
  <si>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</si>
  <si>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</si>
  <si>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</si>
  <si>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</si>
  <si>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</si>
  <si>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</si>
  <si>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</si>
  <si>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</si>
  <si>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</si>
  <si>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</si>
  <si>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</si>
  <si>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</si>
  <si>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</si>
  <si>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</si>
  <si>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</si>
  <si>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</si>
  <si>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</si>
  <si>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</si>
  <si>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</si>
  <si>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</si>
  <si>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</si>
  <si>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</si>
  <si>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</si>
  <si>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</si>
  <si>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</si>
  <si>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</si>
  <si>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</si>
  <si>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</si>
  <si>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</si>
  <si>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</si>
  <si>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</si>
  <si>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</si>
  <si>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</si>
  <si>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</si>
  <si>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</si>
  <si>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</si>
  <si>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</si>
  <si>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</si>
  <si>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</si>
  <si>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</si>
  <si>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</si>
  <si>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</si>
  <si>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</si>
  <si>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</si>
  <si>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</si>
  <si>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</si>
  <si>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</si>
  <si>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</si>
  <si>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</si>
  <si>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</si>
  <si>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</si>
  <si>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</si>
  <si>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</si>
  <si>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</si>
  <si>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</si>
  <si>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</si>
  <si>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</si>
  <si>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</si>
  <si>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</si>
  <si>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</si>
  <si>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</si>
  <si>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</si>
  <si>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</si>
  <si>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</si>
  <si>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</si>
  <si>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</si>
  <si>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</si>
  <si>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</si>
  <si>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</si>
  <si>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</si>
  <si>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</si>
  <si>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</si>
  <si>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</si>
  <si>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</si>
  <si>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</si>
  <si>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</si>
  <si>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</si>
  <si>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</si>
  <si>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</si>
  <si>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</si>
  <si>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</si>
  <si>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</si>
  <si>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</si>
  <si>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</si>
  <si>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</si>
  <si>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</si>
  <si>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</si>
  <si>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</si>
  <si>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</si>
  <si>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</si>
  <si>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</si>
  <si>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</si>
  <si>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</si>
  <si>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</si>
  <si>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</si>
  <si>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</si>
  <si>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</si>
  <si>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</si>
  <si>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Apr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</si>
</sst>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  <xf numFmtId="3" fontId="37" fillId="0" borderId="11" xfId="57" applyNumberFormat="1" applyFont="1" applyFill="1" applyBorder="1" applyAlignment="1">
      <alignment horizontal="center"/>
      <protection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Stat'!$C$24:$C$26,'General Stat'!$C$28:$C$29)</c:f>
              <c:numCache>
                <c:ptCount val="5"/>
                <c:pt idx="0">
                  <c:v>2291</c:v>
                </c:pt>
                <c:pt idx="1">
                  <c:v>2207</c:v>
                </c:pt>
                <c:pt idx="2">
                  <c:v>2610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Stat'!$D$24:$D$26,'General Stat'!$D$28:$D$29)</c:f>
              <c:numCache>
                <c:ptCount val="5"/>
                <c:pt idx="0">
                  <c:v>13509</c:v>
                </c:pt>
                <c:pt idx="1">
                  <c:v>16305</c:v>
                </c:pt>
                <c:pt idx="2">
                  <c:v>11497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583768"/>
        <c:axId val="42036185"/>
      </c:bar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036185"/>
        <c:crosses val="autoZero"/>
        <c:auto val="1"/>
        <c:lblOffset val="100"/>
        <c:noMultiLvlLbl val="0"/>
      </c:catAx>
      <c:valAx>
        <c:axId val="42036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3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0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65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4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0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65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901966"/>
        <c:axId val="40008831"/>
      </c:bar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35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0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129708"/>
        <c:axId val="30514189"/>
      </c:bar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4189"/>
        <c:crosses val="autoZero"/>
        <c:auto val="1"/>
        <c:lblOffset val="100"/>
        <c:noMultiLvlLbl val="0"/>
      </c:catAx>
      <c:valAx>
        <c:axId val="305141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92246"/>
        <c:axId val="55730215"/>
      </c:barChart>
      <c:cat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auto val="1"/>
        <c:lblOffset val="100"/>
        <c:noMultiLvlLbl val="0"/>
      </c:catAx>
      <c:valAx>
        <c:axId val="557302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809888"/>
        <c:axId val="17853537"/>
      </c:bar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3537"/>
        <c:crosses val="autoZero"/>
        <c:auto val="1"/>
        <c:lblOffset val="100"/>
        <c:noMultiLvlLbl val="0"/>
      </c:catAx>
      <c:valAx>
        <c:axId val="17853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464106"/>
        <c:axId val="36850363"/>
      </c:bar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50363"/>
        <c:crosses val="autoZero"/>
        <c:auto val="1"/>
        <c:lblOffset val="100"/>
        <c:noMultiLvlLbl val="0"/>
      </c:catAx>
      <c:valAx>
        <c:axId val="36850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4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Needs'!$D$7:$D$14</c:f>
              <c:numCache>
                <c:ptCount val="8"/>
                <c:pt idx="0">
                  <c:v>4348</c:v>
                </c:pt>
                <c:pt idx="1">
                  <c:v>0</c:v>
                </c:pt>
                <c:pt idx="2">
                  <c:v>1433</c:v>
                </c:pt>
                <c:pt idx="3">
                  <c:v>779</c:v>
                </c:pt>
                <c:pt idx="4">
                  <c:v>63</c:v>
                </c:pt>
                <c:pt idx="5">
                  <c:v>1032</c:v>
                </c:pt>
                <c:pt idx="6">
                  <c:v>508</c:v>
                </c:pt>
                <c:pt idx="7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Needs'!$E$7:$E$14</c:f>
              <c:numCache>
                <c:ptCount val="8"/>
                <c:pt idx="0">
                  <c:v>4558</c:v>
                </c:pt>
                <c:pt idx="1">
                  <c:v>3166</c:v>
                </c:pt>
                <c:pt idx="2">
                  <c:v>2514</c:v>
                </c:pt>
                <c:pt idx="3">
                  <c:v>905</c:v>
                </c:pt>
                <c:pt idx="4">
                  <c:v>862</c:v>
                </c:pt>
                <c:pt idx="5">
                  <c:v>965</c:v>
                </c:pt>
                <c:pt idx="6">
                  <c:v>589</c:v>
                </c:pt>
                <c:pt idx="7">
                  <c:v>356</c:v>
                </c:pt>
              </c:numCache>
            </c:numRef>
          </c:val>
        </c:ser>
        <c:axId val="63217812"/>
        <c:axId val="32089397"/>
      </c:bar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89397"/>
        <c:crosses val="autoZero"/>
        <c:auto val="1"/>
        <c:lblOffset val="100"/>
        <c:noMultiLvlLbl val="0"/>
      </c:catAx>
      <c:valAx>
        <c:axId val="32089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17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Needs'!$D$39:$D$46</c:f>
              <c:numCache>
                <c:ptCount val="8"/>
                <c:pt idx="0">
                  <c:v>1861</c:v>
                </c:pt>
                <c:pt idx="2">
                  <c:v>379</c:v>
                </c:pt>
                <c:pt idx="3">
                  <c:v>163</c:v>
                </c:pt>
                <c:pt idx="4">
                  <c:v>25</c:v>
                </c:pt>
                <c:pt idx="5">
                  <c:v>279</c:v>
                </c:pt>
                <c:pt idx="6">
                  <c:v>129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Needs'!$E$39:$E$46</c:f>
              <c:numCache>
                <c:ptCount val="8"/>
                <c:pt idx="0">
                  <c:v>1918</c:v>
                </c:pt>
                <c:pt idx="1">
                  <c:v>1287</c:v>
                </c:pt>
                <c:pt idx="2">
                  <c:v>759</c:v>
                </c:pt>
                <c:pt idx="3">
                  <c:v>178</c:v>
                </c:pt>
                <c:pt idx="4">
                  <c:v>347</c:v>
                </c:pt>
                <c:pt idx="5">
                  <c:v>287</c:v>
                </c:pt>
                <c:pt idx="6">
                  <c:v>166</c:v>
                </c:pt>
                <c:pt idx="7">
                  <c:v>119</c:v>
                </c:pt>
              </c:numCache>
            </c:numRef>
          </c:val>
        </c:ser>
        <c:axId val="20369118"/>
        <c:axId val="49104335"/>
      </c:bar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04335"/>
        <c:crosses val="autoZero"/>
        <c:auto val="1"/>
        <c:lblOffset val="100"/>
        <c:noMultiLvlLbl val="0"/>
      </c:catAx>
      <c:valAx>
        <c:axId val="4910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9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Needs'!$D$70:$D$77</c:f>
              <c:numCache>
                <c:ptCount val="8"/>
                <c:pt idx="0">
                  <c:v>1071</c:v>
                </c:pt>
                <c:pt idx="2">
                  <c:v>544</c:v>
                </c:pt>
                <c:pt idx="3">
                  <c:v>85</c:v>
                </c:pt>
                <c:pt idx="4">
                  <c:v>3</c:v>
                </c:pt>
                <c:pt idx="5">
                  <c:v>334</c:v>
                </c:pt>
                <c:pt idx="6">
                  <c:v>157</c:v>
                </c:pt>
                <c:pt idx="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Needs'!$E$70:$E$77</c:f>
              <c:numCache>
                <c:ptCount val="8"/>
                <c:pt idx="0">
                  <c:v>1235</c:v>
                </c:pt>
                <c:pt idx="1">
                  <c:v>494</c:v>
                </c:pt>
                <c:pt idx="2">
                  <c:v>838</c:v>
                </c:pt>
                <c:pt idx="3">
                  <c:v>134</c:v>
                </c:pt>
                <c:pt idx="4">
                  <c:v>40</c:v>
                </c:pt>
                <c:pt idx="5">
                  <c:v>285</c:v>
                </c:pt>
                <c:pt idx="6">
                  <c:v>161</c:v>
                </c:pt>
                <c:pt idx="7">
                  <c:v>136</c:v>
                </c:pt>
              </c:numCache>
            </c:numRef>
          </c:val>
        </c:ser>
        <c:axId val="39285832"/>
        <c:axId val="18028169"/>
      </c:bar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85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28035794"/>
        <c:axId val="50995555"/>
      </c:bar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0135"/>
        <c:crosses val="autoZero"/>
        <c:auto val="1"/>
        <c:lblOffset val="100"/>
        <c:noMultiLvlLbl val="0"/>
      </c:catAx>
      <c:valAx>
        <c:axId val="441501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806896"/>
        <c:axId val="19391153"/>
      </c:bar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06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302650"/>
        <c:axId val="27179531"/>
      </c:bar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2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289188"/>
        <c:axId val="54058373"/>
      </c:bar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58373"/>
        <c:crosses val="autoZero"/>
        <c:auto val="1"/>
        <c:lblOffset val="100"/>
        <c:noMultiLvlLbl val="0"/>
      </c:catAx>
      <c:valAx>
        <c:axId val="54058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9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763310"/>
        <c:axId val="16652063"/>
      </c:bar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2063"/>
        <c:crosses val="autoZero"/>
        <c:auto val="1"/>
        <c:lblOffset val="100"/>
        <c:noMultiLvlLbl val="0"/>
      </c:catAx>
      <c:valAx>
        <c:axId val="16652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833"/>
        <c:crosses val="autoZero"/>
        <c:auto val="1"/>
        <c:lblOffset val="100"/>
        <c:noMultiLvlLbl val="0"/>
      </c:catAx>
      <c:valAx>
        <c:axId val="66398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64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0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2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00353"/>
        <c:crosses val="autoZero"/>
        <c:auto val="1"/>
        <c:lblOffset val="100"/>
        <c:noMultiLvlLbl val="0"/>
      </c:catAx>
      <c:valAx>
        <c:axId val="1690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73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7885450"/>
        <c:axId val="26751323"/>
      </c:bar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1323"/>
        <c:crosses val="autoZero"/>
        <c:auto val="1"/>
        <c:lblOffset val="100"/>
        <c:noMultiLvlLbl val="0"/>
      </c:catAx>
      <c:valAx>
        <c:axId val="267513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3525"/>
        <c:crosses val="autoZero"/>
        <c:auto val="1"/>
        <c:lblOffset val="100"/>
        <c:noMultiLvlLbl val="0"/>
      </c:catAx>
      <c:valAx>
        <c:axId val="193735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589362"/>
        <c:axId val="43651075"/>
      </c:bar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8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76157"/>
        <c:crosses val="autoZero"/>
        <c:auto val="1"/>
        <c:lblOffset val="100"/>
        <c:noMultiLvlLbl val="0"/>
      </c:catAx>
      <c:valAx>
        <c:axId val="460761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1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6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auto val="1"/>
        <c:lblOffset val="100"/>
        <c:noMultiLvlLbl val="0"/>
      </c:catAx>
      <c:valAx>
        <c:axId val="96134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auto val="1"/>
        <c:lblOffset val="100"/>
        <c:noMultiLvlLbl val="0"/>
      </c:catAx>
      <c:valAx>
        <c:axId val="404946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0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9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8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09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2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40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112798"/>
        <c:axId val="64797455"/>
      </c:bar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7455"/>
        <c:crosses val="autoZero"/>
        <c:auto val="1"/>
        <c:lblOffset val="100"/>
        <c:noMultiLvlLbl val="0"/>
      </c:catAx>
      <c:valAx>
        <c:axId val="647974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1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813394"/>
        <c:axId val="1449635"/>
      </c:bar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1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046716"/>
        <c:axId val="50311581"/>
      </c:bar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11581"/>
        <c:crosses val="autoZero"/>
        <c:auto val="1"/>
        <c:lblOffset val="100"/>
        <c:noMultiLvlLbl val="0"/>
      </c:catAx>
      <c:valAx>
        <c:axId val="50311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4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151046"/>
        <c:axId val="48706231"/>
      </c:bar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6231"/>
        <c:crosses val="autoZero"/>
        <c:auto val="1"/>
        <c:lblOffset val="100"/>
        <c:noMultiLvlLbl val="0"/>
      </c:catAx>
      <c:valAx>
        <c:axId val="487062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02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0907"/>
        <c:crosses val="autoZero"/>
        <c:auto val="1"/>
        <c:lblOffset val="100"/>
        <c:noMultiLvlLbl val="0"/>
      </c:catAx>
      <c:valAx>
        <c:axId val="562809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9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6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230680"/>
        <c:axId val="30640665"/>
      </c:bar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0665"/>
        <c:crosses val="autoZero"/>
        <c:auto val="1"/>
        <c:lblOffset val="100"/>
        <c:noMultiLvlLbl val="0"/>
      </c:catAx>
      <c:valAx>
        <c:axId val="306406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30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3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902028"/>
        <c:axId val="42356205"/>
      </c:bar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0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661526"/>
        <c:axId val="8300551"/>
      </c:bar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0551"/>
        <c:crosses val="autoZero"/>
        <c:auto val="1"/>
        <c:lblOffset val="100"/>
        <c:noMultiLvlLbl val="0"/>
      </c:catAx>
      <c:valAx>
        <c:axId val="8300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61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596096"/>
        <c:axId val="1256001"/>
      </c:bar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6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7227"/>
        <c:crosses val="autoZero"/>
        <c:auto val="1"/>
        <c:lblOffset val="100"/>
        <c:noMultiLvlLbl val="0"/>
      </c:catAx>
      <c:valAx>
        <c:axId val="346272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1973"/>
        <c:crosses val="autoZero"/>
        <c:auto val="1"/>
        <c:lblOffset val="100"/>
        <c:noMultiLvlLbl val="0"/>
      </c:catAx>
      <c:valAx>
        <c:axId val="53341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315710"/>
        <c:axId val="25732527"/>
      </c:bar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32527"/>
        <c:crosses val="autoZero"/>
        <c:auto val="1"/>
        <c:lblOffset val="100"/>
        <c:noMultiLvlLbl val="0"/>
      </c:catAx>
      <c:valAx>
        <c:axId val="25732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1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266152"/>
        <c:axId val="3959913"/>
      </c:bar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913"/>
        <c:crosses val="autoZero"/>
        <c:auto val="1"/>
        <c:lblOffset val="100"/>
        <c:noMultiLvlLbl val="0"/>
      </c:catAx>
      <c:valAx>
        <c:axId val="3959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6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1880"/>
        <c:axId val="1996921"/>
      </c:bar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639218"/>
        <c:axId val="52317507"/>
      </c:bar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3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95516"/>
        <c:axId val="9859645"/>
      </c:bar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auto val="1"/>
        <c:lblOffset val="100"/>
        <c:noMultiLvlLbl val="0"/>
      </c:catAx>
      <c:valAx>
        <c:axId val="98596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5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627942"/>
        <c:axId val="60433751"/>
      </c:bar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3751"/>
        <c:crosses val="autoZero"/>
        <c:auto val="1"/>
        <c:lblOffset val="100"/>
        <c:noMultiLvlLbl val="0"/>
      </c:catAx>
      <c:valAx>
        <c:axId val="60433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Origins!$D$7:$D$21</c:f>
              <c:numCache>
                <c:ptCount val="15"/>
                <c:pt idx="0">
                  <c:v>466</c:v>
                </c:pt>
                <c:pt idx="1">
                  <c:v>6119</c:v>
                </c:pt>
                <c:pt idx="2">
                  <c:v>416</c:v>
                </c:pt>
                <c:pt idx="3">
                  <c:v>654</c:v>
                </c:pt>
                <c:pt idx="4">
                  <c:v>811</c:v>
                </c:pt>
                <c:pt idx="5">
                  <c:v>1307</c:v>
                </c:pt>
                <c:pt idx="6">
                  <c:v>1478</c:v>
                </c:pt>
                <c:pt idx="7">
                  <c:v>950</c:v>
                </c:pt>
                <c:pt idx="8">
                  <c:v>1951</c:v>
                </c:pt>
                <c:pt idx="9">
                  <c:v>2279</c:v>
                </c:pt>
                <c:pt idx="10">
                  <c:v>846</c:v>
                </c:pt>
                <c:pt idx="11">
                  <c:v>1217</c:v>
                </c:pt>
                <c:pt idx="12">
                  <c:v>110</c:v>
                </c:pt>
                <c:pt idx="13">
                  <c:v>5</c:v>
                </c:pt>
                <c:pt idx="14">
                  <c:v>1187</c:v>
                </c:pt>
              </c:numCache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Origins!$E$7:$E$21</c:f>
              <c:numCache>
                <c:ptCount val="15"/>
                <c:pt idx="0">
                  <c:v>448</c:v>
                </c:pt>
                <c:pt idx="1">
                  <c:v>6909</c:v>
                </c:pt>
                <c:pt idx="2">
                  <c:v>441</c:v>
                </c:pt>
                <c:pt idx="3">
                  <c:v>687</c:v>
                </c:pt>
                <c:pt idx="4">
                  <c:v>886</c:v>
                </c:pt>
                <c:pt idx="5">
                  <c:v>1375</c:v>
                </c:pt>
                <c:pt idx="6">
                  <c:v>1621</c:v>
                </c:pt>
                <c:pt idx="7">
                  <c:v>985</c:v>
                </c:pt>
                <c:pt idx="8">
                  <c:v>2236</c:v>
                </c:pt>
                <c:pt idx="9">
                  <c:v>2319</c:v>
                </c:pt>
                <c:pt idx="10">
                  <c:v>966</c:v>
                </c:pt>
                <c:pt idx="11">
                  <c:v>1177</c:v>
                </c:pt>
                <c:pt idx="12">
                  <c:v>111</c:v>
                </c:pt>
                <c:pt idx="13">
                  <c:v>15</c:v>
                </c:pt>
                <c:pt idx="14">
                  <c:v>1339</c:v>
                </c:pt>
              </c:numCache>
            </c:numRef>
          </c:val>
        </c:ser>
        <c:axId val="7032848"/>
        <c:axId val="63295633"/>
      </c:bar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auto val="1"/>
        <c:lblOffset val="100"/>
        <c:noMultiLvlLbl val="0"/>
      </c:catAx>
      <c:valAx>
        <c:axId val="63295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Origins!$D$44:$D$58</c:f>
              <c:numCache>
                <c:ptCount val="15"/>
                <c:pt idx="0">
                  <c:v>58</c:v>
                </c:pt>
                <c:pt idx="1">
                  <c:v>3005</c:v>
                </c:pt>
                <c:pt idx="2">
                  <c:v>141</c:v>
                </c:pt>
                <c:pt idx="3">
                  <c:v>86</c:v>
                </c:pt>
                <c:pt idx="4">
                  <c:v>368</c:v>
                </c:pt>
                <c:pt idx="5">
                  <c:v>224</c:v>
                </c:pt>
                <c:pt idx="6">
                  <c:v>331</c:v>
                </c:pt>
                <c:pt idx="7">
                  <c:v>490</c:v>
                </c:pt>
                <c:pt idx="8">
                  <c:v>732</c:v>
                </c:pt>
                <c:pt idx="9">
                  <c:v>14</c:v>
                </c:pt>
                <c:pt idx="10">
                  <c:v>11</c:v>
                </c:pt>
                <c:pt idx="11">
                  <c:v>411</c:v>
                </c:pt>
                <c:pt idx="12">
                  <c:v>39</c:v>
                </c:pt>
                <c:pt idx="13">
                  <c:v>3</c:v>
                </c:pt>
                <c:pt idx="14">
                  <c:v>438</c:v>
                </c:pt>
              </c:numCache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Origins!$E$44:$E$58</c:f>
              <c:numCache>
                <c:ptCount val="15"/>
                <c:pt idx="0">
                  <c:v>58</c:v>
                </c:pt>
                <c:pt idx="1">
                  <c:v>3473</c:v>
                </c:pt>
                <c:pt idx="2">
                  <c:v>158</c:v>
                </c:pt>
                <c:pt idx="3">
                  <c:v>81</c:v>
                </c:pt>
                <c:pt idx="4">
                  <c:v>401</c:v>
                </c:pt>
                <c:pt idx="5">
                  <c:v>267</c:v>
                </c:pt>
                <c:pt idx="6">
                  <c:v>329</c:v>
                </c:pt>
                <c:pt idx="7">
                  <c:v>565</c:v>
                </c:pt>
                <c:pt idx="8">
                  <c:v>825</c:v>
                </c:pt>
                <c:pt idx="9">
                  <c:v>26</c:v>
                </c:pt>
                <c:pt idx="10">
                  <c:v>24</c:v>
                </c:pt>
                <c:pt idx="11">
                  <c:v>468</c:v>
                </c:pt>
                <c:pt idx="12">
                  <c:v>30</c:v>
                </c:pt>
                <c:pt idx="13">
                  <c:v>8</c:v>
                </c:pt>
                <c:pt idx="14">
                  <c:v>445</c:v>
                </c:pt>
              </c:numCache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2619"/>
        <c:crosses val="autoZero"/>
        <c:auto val="1"/>
        <c:lblOffset val="100"/>
        <c:noMultiLvlLbl val="0"/>
      </c:catAx>
      <c:valAx>
        <c:axId val="26672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Origins!$D$82:$D$96</c:f>
              <c:numCache>
                <c:ptCount val="15"/>
                <c:pt idx="0">
                  <c:v>339</c:v>
                </c:pt>
                <c:pt idx="1">
                  <c:v>853</c:v>
                </c:pt>
                <c:pt idx="2">
                  <c:v>136</c:v>
                </c:pt>
                <c:pt idx="3">
                  <c:v>507</c:v>
                </c:pt>
                <c:pt idx="4">
                  <c:v>54</c:v>
                </c:pt>
                <c:pt idx="5">
                  <c:v>884</c:v>
                </c:pt>
                <c:pt idx="6">
                  <c:v>584</c:v>
                </c:pt>
                <c:pt idx="7">
                  <c:v>16</c:v>
                </c:pt>
                <c:pt idx="8">
                  <c:v>426</c:v>
                </c:pt>
                <c:pt idx="9">
                  <c:v>2265</c:v>
                </c:pt>
                <c:pt idx="10">
                  <c:v>835</c:v>
                </c:pt>
                <c:pt idx="11">
                  <c:v>422</c:v>
                </c:pt>
                <c:pt idx="12">
                  <c:v>38</c:v>
                </c:pt>
                <c:pt idx="13">
                  <c:v>2</c:v>
                </c:pt>
                <c:pt idx="14">
                  <c:v>653</c:v>
                </c:pt>
              </c:numCache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Origins!$E$82:$E$96</c:f>
              <c:numCache>
                <c:ptCount val="15"/>
                <c:pt idx="0">
                  <c:v>333</c:v>
                </c:pt>
                <c:pt idx="1">
                  <c:v>893</c:v>
                </c:pt>
                <c:pt idx="2">
                  <c:v>135</c:v>
                </c:pt>
                <c:pt idx="3">
                  <c:v>537</c:v>
                </c:pt>
                <c:pt idx="4">
                  <c:v>58</c:v>
                </c:pt>
                <c:pt idx="5">
                  <c:v>871</c:v>
                </c:pt>
                <c:pt idx="6">
                  <c:v>651</c:v>
                </c:pt>
                <c:pt idx="7">
                  <c:v>12</c:v>
                </c:pt>
                <c:pt idx="8">
                  <c:v>440</c:v>
                </c:pt>
                <c:pt idx="9">
                  <c:v>2293</c:v>
                </c:pt>
                <c:pt idx="10">
                  <c:v>942</c:v>
                </c:pt>
                <c:pt idx="11">
                  <c:v>450</c:v>
                </c:pt>
                <c:pt idx="12">
                  <c:v>47</c:v>
                </c:pt>
                <c:pt idx="13">
                  <c:v>7</c:v>
                </c:pt>
                <c:pt idx="14">
                  <c:v>622</c:v>
                </c:pt>
              </c:numCache>
            </c:numRef>
          </c:val>
        </c:ser>
        <c:axId val="38726980"/>
        <c:axId val="12998501"/>
      </c:bar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auto val="1"/>
        <c:lblOffset val="100"/>
        <c:noMultiLvlLbl val="0"/>
      </c:catAx>
      <c:valAx>
        <c:axId val="12998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26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49877646"/>
        <c:axId val="46245631"/>
      </c:bar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45631"/>
        <c:crosses val="autoZero"/>
        <c:auto val="1"/>
        <c:lblOffset val="100"/>
        <c:noMultiLvlLbl val="0"/>
      </c:catAx>
      <c:valAx>
        <c:axId val="46245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77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557496"/>
        <c:axId val="54908601"/>
      </c:bar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8601"/>
        <c:crosses val="autoZero"/>
        <c:auto val="1"/>
        <c:lblOffset val="100"/>
        <c:noMultiLvlLbl val="0"/>
      </c:catAx>
      <c:valAx>
        <c:axId val="54908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57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415362"/>
        <c:axId val="18411667"/>
      </c:bar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1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487276"/>
        <c:axId val="14950029"/>
      </c:bar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0029"/>
        <c:crosses val="autoZero"/>
        <c:auto val="1"/>
        <c:lblOffset val="100"/>
        <c:noMultiLvlLbl val="0"/>
      </c:catAx>
      <c:valAx>
        <c:axId val="14950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87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2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2534"/>
        <c:axId val="2992807"/>
      </c:bar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07"/>
        <c:crosses val="autoZero"/>
        <c:auto val="1"/>
        <c:lblOffset val="100"/>
        <c:noMultiLvlLbl val="0"/>
      </c:catAx>
      <c:valAx>
        <c:axId val="2992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935264"/>
        <c:axId val="41090785"/>
      </c:bar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0785"/>
        <c:crosses val="autoZero"/>
        <c:auto val="1"/>
        <c:lblOffset val="100"/>
        <c:noMultiLvlLbl val="0"/>
      </c:catAx>
      <c:valAx>
        <c:axId val="41090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5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272746"/>
        <c:axId val="40019259"/>
      </c:bar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2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629012"/>
        <c:axId val="20334517"/>
      </c:bar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2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792926"/>
        <c:axId val="36483151"/>
      </c:bar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92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912904"/>
        <c:axId val="2345225"/>
      </c:bar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auto val="1"/>
        <c:lblOffset val="100"/>
        <c:noMultiLvlLbl val="0"/>
      </c:catAx>
      <c:valAx>
        <c:axId val="2345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21107026"/>
        <c:axId val="55745507"/>
      </c:bar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5507"/>
        <c:crosses val="autoZero"/>
        <c:auto val="1"/>
        <c:lblOffset val="100"/>
        <c:noMultiLvlLbl val="0"/>
      </c:catAx>
      <c:valAx>
        <c:axId val="55745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0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auto val="1"/>
        <c:lblOffset val="100"/>
        <c:noMultiLvlLbl val="0"/>
      </c:catAx>
      <c:valAx>
        <c:axId val="19092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3447"/>
        <c:crosses val="autoZero"/>
        <c:auto val="1"/>
        <c:lblOffset val="100"/>
        <c:noMultiLvlLbl val="0"/>
      </c:catAx>
      <c:valAx>
        <c:axId val="29634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1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2625"/>
        <c:crosses val="autoZero"/>
        <c:auto val="1"/>
        <c:lblOffset val="100"/>
        <c:noMultiLvlLbl val="0"/>
      </c:catAx>
      <c:valAx>
        <c:axId val="387126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469356"/>
        <c:axId val="15571021"/>
      </c:bar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9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6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780836"/>
        <c:axId val="53592069"/>
      </c:bar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069"/>
        <c:crosses val="autoZero"/>
        <c:auto val="1"/>
        <c:lblOffset val="100"/>
        <c:noMultiLvlLbl val="0"/>
      </c:catAx>
      <c:valAx>
        <c:axId val="5359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90303"/>
        <c:crosses val="autoZero"/>
        <c:auto val="1"/>
        <c:lblOffset val="100"/>
        <c:noMultiLvlLbl val="0"/>
      </c:catAx>
      <c:valAx>
        <c:axId val="45990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259544"/>
        <c:axId val="34227033"/>
      </c:bar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7033"/>
        <c:crosses val="autoZero"/>
        <c:auto val="1"/>
        <c:lblOffset val="100"/>
        <c:noMultiLvlLbl val="0"/>
      </c:catAx>
      <c:valAx>
        <c:axId val="342270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9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607842"/>
        <c:axId val="20926259"/>
      </c:bar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0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118604"/>
        <c:axId val="17305389"/>
      </c:bar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1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30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271104"/>
        <c:axId val="59569025"/>
      </c:bar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71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359178"/>
        <c:axId val="60361691"/>
      </c:bar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9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84308"/>
        <c:axId val="57458773"/>
      </c:bar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Stat'!$B$121:$B$132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Stat'!$C$121:$C$132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81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366910"/>
        <c:axId val="23649007"/>
      </c:bar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514472"/>
        <c:axId val="36521385"/>
      </c:bar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21385"/>
        <c:crosses val="autoZero"/>
        <c:auto val="1"/>
        <c:lblOffset val="100"/>
        <c:noMultiLvlLbl val="0"/>
      </c:catAx>
      <c:valAx>
        <c:axId val="365213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14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7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4561"/>
        <c:crosses val="autoZero"/>
        <c:auto val="1"/>
        <c:lblOffset val="100"/>
        <c:noMultiLvlLbl val="0"/>
      </c:catAx>
      <c:valAx>
        <c:axId val="6404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9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41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413444"/>
        <c:axId val="10176677"/>
      </c:bar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76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1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8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0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1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677564"/>
        <c:axId val="27227165"/>
      </c:bar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77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717894"/>
        <c:axId val="57916727"/>
      </c:bar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1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8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18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110564"/>
        <c:axId val="44233029"/>
      </c:bar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552942"/>
        <c:axId val="26105567"/>
      </c:bar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2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149922"/>
        <c:axId val="16804979"/>
      </c:bar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Ethnicity!$D$7:$D$15</c:f>
              <c:numCache>
                <c:ptCount val="9"/>
                <c:pt idx="0">
                  <c:v>509</c:v>
                </c:pt>
                <c:pt idx="1">
                  <c:v>919</c:v>
                </c:pt>
                <c:pt idx="2">
                  <c:v>4689</c:v>
                </c:pt>
                <c:pt idx="3">
                  <c:v>1470</c:v>
                </c:pt>
                <c:pt idx="4">
                  <c:v>1258</c:v>
                </c:pt>
                <c:pt idx="5">
                  <c:v>1158</c:v>
                </c:pt>
                <c:pt idx="6">
                  <c:v>1511</c:v>
                </c:pt>
                <c:pt idx="7">
                  <c:v>7580</c:v>
                </c:pt>
                <c:pt idx="8">
                  <c:v>635</c:v>
                </c:pt>
              </c:numCache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Ethnicity!$E$7:$E$15</c:f>
              <c:numCache>
                <c:ptCount val="9"/>
                <c:pt idx="0">
                  <c:v>488</c:v>
                </c:pt>
                <c:pt idx="1">
                  <c:v>1004</c:v>
                </c:pt>
                <c:pt idx="2">
                  <c:v>5218</c:v>
                </c:pt>
                <c:pt idx="3">
                  <c:v>1929</c:v>
                </c:pt>
                <c:pt idx="4">
                  <c:v>1230</c:v>
                </c:pt>
                <c:pt idx="5">
                  <c:v>1258</c:v>
                </c:pt>
                <c:pt idx="6">
                  <c:v>1775</c:v>
                </c:pt>
                <c:pt idx="7">
                  <c:v>8021</c:v>
                </c:pt>
                <c:pt idx="8">
                  <c:v>659</c:v>
                </c:pt>
              </c:numCache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7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Ethnicity!$D$38:$D$46</c:f>
              <c:numCache>
                <c:ptCount val="9"/>
                <c:pt idx="0">
                  <c:v>279</c:v>
                </c:pt>
                <c:pt idx="1">
                  <c:v>233</c:v>
                </c:pt>
                <c:pt idx="2">
                  <c:v>1905</c:v>
                </c:pt>
                <c:pt idx="3">
                  <c:v>604</c:v>
                </c:pt>
                <c:pt idx="4">
                  <c:v>717</c:v>
                </c:pt>
                <c:pt idx="5">
                  <c:v>650</c:v>
                </c:pt>
                <c:pt idx="6">
                  <c:v>752</c:v>
                </c:pt>
                <c:pt idx="7">
                  <c:v>763</c:v>
                </c:pt>
                <c:pt idx="8">
                  <c:v>381</c:v>
                </c:pt>
              </c:numCache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Ethnicity!$E$38:$E$46</c:f>
              <c:numCache>
                <c:ptCount val="9"/>
                <c:pt idx="0">
                  <c:v>261</c:v>
                </c:pt>
                <c:pt idx="1">
                  <c:v>262</c:v>
                </c:pt>
                <c:pt idx="2">
                  <c:v>2190</c:v>
                </c:pt>
                <c:pt idx="3">
                  <c:v>809</c:v>
                </c:pt>
                <c:pt idx="4">
                  <c:v>709</c:v>
                </c:pt>
                <c:pt idx="5">
                  <c:v>718</c:v>
                </c:pt>
                <c:pt idx="6">
                  <c:v>916</c:v>
                </c:pt>
                <c:pt idx="7">
                  <c:v>948</c:v>
                </c:pt>
                <c:pt idx="8">
                  <c:v>412</c:v>
                </c:pt>
              </c:numCache>
            </c:numRef>
          </c:val>
        </c:ser>
        <c:axId val="37016534"/>
        <c:axId val="64713351"/>
      </c:bar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Ethnicity!$D$70:$D$78</c:f>
              <c:numCache>
                <c:ptCount val="9"/>
                <c:pt idx="0">
                  <c:v>112</c:v>
                </c:pt>
                <c:pt idx="1">
                  <c:v>334</c:v>
                </c:pt>
                <c:pt idx="2">
                  <c:v>1160</c:v>
                </c:pt>
                <c:pt idx="3">
                  <c:v>233</c:v>
                </c:pt>
                <c:pt idx="4">
                  <c:v>78</c:v>
                </c:pt>
                <c:pt idx="5">
                  <c:v>173</c:v>
                </c:pt>
                <c:pt idx="6">
                  <c:v>152</c:v>
                </c:pt>
                <c:pt idx="7">
                  <c:v>5713</c:v>
                </c:pt>
                <c:pt idx="8">
                  <c:v>59</c:v>
                </c:pt>
              </c:numCache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Ethnicity!$E$70:$E$78</c:f>
              <c:numCache>
                <c:ptCount val="9"/>
                <c:pt idx="0">
                  <c:v>120</c:v>
                </c:pt>
                <c:pt idx="1">
                  <c:v>356</c:v>
                </c:pt>
                <c:pt idx="2">
                  <c:v>1194</c:v>
                </c:pt>
                <c:pt idx="3">
                  <c:v>332</c:v>
                </c:pt>
                <c:pt idx="4">
                  <c:v>59</c:v>
                </c:pt>
                <c:pt idx="5">
                  <c:v>188</c:v>
                </c:pt>
                <c:pt idx="6">
                  <c:v>152</c:v>
                </c:pt>
                <c:pt idx="7">
                  <c:v>5848</c:v>
                </c:pt>
                <c:pt idx="8">
                  <c:v>42</c:v>
                </c:pt>
              </c:numCache>
            </c:numRef>
          </c:val>
        </c:ser>
        <c:axId val="45549248"/>
        <c:axId val="7290049"/>
      </c:bar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0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65610442"/>
        <c:axId val="53623067"/>
      </c:bar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3067"/>
        <c:crosses val="autoZero"/>
        <c:auto val="1"/>
        <c:lblOffset val="100"/>
        <c:noMultiLvlLbl val="0"/>
      </c:catAx>
      <c:valAx>
        <c:axId val="53623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1141"/>
        <c:crosses val="autoZero"/>
        <c:auto val="1"/>
        <c:lblOffset val="100"/>
        <c:noMultiLvlLbl val="0"/>
      </c:catAx>
      <c:valAx>
        <c:axId val="48501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69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1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659930"/>
        <c:axId val="26286187"/>
      </c:bar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249092"/>
        <c:axId val="48806373"/>
      </c:bar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4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36604174"/>
        <c:axId val="61002111"/>
      </c:bar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111"/>
        <c:crosses val="autoZero"/>
        <c:auto val="1"/>
        <c:lblOffset val="100"/>
        <c:noMultiLvlLbl val="0"/>
      </c:catAx>
      <c:valAx>
        <c:axId val="61002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48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1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75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15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1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70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>
                <c:ptCount val="30"/>
                <c:pt idx="0">
                  <c:v>40848</c:v>
                </c:pt>
                <c:pt idx="1">
                  <c:v>40849</c:v>
                </c:pt>
                <c:pt idx="2">
                  <c:v>40850</c:v>
                </c:pt>
                <c:pt idx="3">
                  <c:v>40851</c:v>
                </c:pt>
                <c:pt idx="4">
                  <c:v>40852</c:v>
                </c:pt>
                <c:pt idx="5">
                  <c:v>40853</c:v>
                </c:pt>
                <c:pt idx="6">
                  <c:v>40854</c:v>
                </c:pt>
                <c:pt idx="7">
                  <c:v>40855</c:v>
                </c:pt>
                <c:pt idx="8">
                  <c:v>40856</c:v>
                </c:pt>
                <c:pt idx="9">
                  <c:v>40857</c:v>
                </c:pt>
                <c:pt idx="10">
                  <c:v>40858</c:v>
                </c:pt>
                <c:pt idx="11">
                  <c:v>40859</c:v>
                </c:pt>
                <c:pt idx="12">
                  <c:v>40860</c:v>
                </c:pt>
                <c:pt idx="13">
                  <c:v>40861</c:v>
                </c:pt>
                <c:pt idx="14">
                  <c:v>40862</c:v>
                </c:pt>
                <c:pt idx="15">
                  <c:v>40863</c:v>
                </c:pt>
                <c:pt idx="16">
                  <c:v>40864</c:v>
                </c:pt>
                <c:pt idx="17">
                  <c:v>40865</c:v>
                </c:pt>
                <c:pt idx="18">
                  <c:v>40866</c:v>
                </c:pt>
                <c:pt idx="19">
                  <c:v>40867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  <c:pt idx="25">
                  <c:v>40873</c:v>
                </c:pt>
                <c:pt idx="26">
                  <c:v>40874</c:v>
                </c:pt>
                <c:pt idx="27">
                  <c:v>40875</c:v>
                </c:pt>
                <c:pt idx="28">
                  <c:v>40876</c:v>
                </c:pt>
                <c:pt idx="29">
                  <c:v>40877</c:v>
                </c:pt>
              </c:strCache>
            </c:strRef>
          </c:cat>
          <c:val>
            <c:numRef>
              <c:f>'General Stat'!$B$64:$B$93</c:f>
              <c:numCache>
                <c:ptCount val="30"/>
              </c:numCache>
            </c:numRef>
          </c:val>
          <c:smooth val="0"/>
        </c:ser>
        <c:marker val="1"/>
        <c:axId val="42736972"/>
        <c:axId val="49088429"/>
      </c:lineChart>
      <c:dateAx>
        <c:axId val="427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8429"/>
        <c:crosses val="autoZero"/>
        <c:auto val="0"/>
        <c:noMultiLvlLbl val="0"/>
      </c:dateAx>
      <c:valAx>
        <c:axId val="49088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0939"/>
        <c:crosses val="autoZero"/>
        <c:auto val="1"/>
        <c:lblOffset val="100"/>
        <c:noMultiLvlLbl val="0"/>
      </c:catAx>
      <c:valAx>
        <c:axId val="21860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4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05605"/>
        <c:crosses val="autoZero"/>
        <c:auto val="1"/>
        <c:lblOffset val="100"/>
        <c:noMultiLvlLbl val="0"/>
      </c:catAx>
      <c:valAx>
        <c:axId val="259056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2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595352"/>
        <c:axId val="47031577"/>
      </c:bar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31577"/>
        <c:crosses val="autoZero"/>
        <c:auto val="1"/>
        <c:lblOffset val="100"/>
        <c:noMultiLvlLbl val="0"/>
      </c:catAx>
      <c:valAx>
        <c:axId val="470315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95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1363"/>
        <c:crosses val="autoZero"/>
        <c:auto val="1"/>
        <c:lblOffset val="100"/>
        <c:noMultiLvlLbl val="0"/>
      </c:catAx>
      <c:valAx>
        <c:axId val="51461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1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08679"/>
        <c:crosses val="autoZero"/>
        <c:auto val="1"/>
        <c:lblOffset val="100"/>
        <c:noMultiLvlLbl val="0"/>
      </c:catAx>
      <c:valAx>
        <c:axId val="13308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8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185"/>
        <c:crosses val="autoZero"/>
        <c:auto val="1"/>
        <c:lblOffset val="100"/>
        <c:noMultiLvlLbl val="0"/>
      </c:catAx>
      <c:valAx>
        <c:axId val="42611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1675"/>
        <c:crosses val="autoZero"/>
        <c:auto val="1"/>
        <c:lblOffset val="100"/>
        <c:noMultiLvlLbl val="0"/>
      </c:catAx>
      <c:valAx>
        <c:axId val="96116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0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6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3049</c:v>
                </c:pt>
                <c:pt idx="1">
                  <c:v>5870</c:v>
                </c:pt>
                <c:pt idx="2">
                  <c:v>3434</c:v>
                </c:pt>
                <c:pt idx="3">
                  <c:v>6936</c:v>
                </c:pt>
                <c:pt idx="4">
                  <c:v>442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2958</c:v>
                </c:pt>
                <c:pt idx="1">
                  <c:v>5756</c:v>
                </c:pt>
                <c:pt idx="2">
                  <c:v>3167</c:v>
                </c:pt>
                <c:pt idx="3">
                  <c:v>9163</c:v>
                </c:pt>
                <c:pt idx="4">
                  <c:v>536</c:v>
                </c:pt>
              </c:numCache>
            </c:numRef>
          </c:val>
        </c:ser>
        <c:axId val="39142678"/>
        <c:axId val="16739783"/>
      </c:bar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2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589310"/>
        <c:axId val="46977199"/>
      </c:bar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9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0365"/>
        <c:crosses val="autoZero"/>
        <c:auto val="1"/>
        <c:lblOffset val="100"/>
        <c:noMultiLvlLbl val="0"/>
      </c:catAx>
      <c:valAx>
        <c:axId val="385303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51831"/>
        <c:crosses val="autoZero"/>
        <c:auto val="1"/>
        <c:lblOffset val="100"/>
        <c:noMultiLvlLbl val="0"/>
      </c:catAx>
      <c:valAx>
        <c:axId val="33951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2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43761"/>
        <c:crosses val="autoZero"/>
        <c:auto val="1"/>
        <c:lblOffset val="100"/>
        <c:noMultiLvlLbl val="0"/>
      </c:catAx>
      <c:valAx>
        <c:axId val="65743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3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822938"/>
        <c:axId val="23644395"/>
      </c:bar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4395"/>
        <c:crosses val="autoZero"/>
        <c:auto val="1"/>
        <c:lblOffset val="100"/>
        <c:noMultiLvlLbl val="0"/>
      </c:catAx>
      <c:valAx>
        <c:axId val="236443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22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472964"/>
        <c:axId val="36147813"/>
      </c:bar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7813"/>
        <c:crosses val="autoZero"/>
        <c:auto val="1"/>
        <c:lblOffset val="100"/>
        <c:noMultiLvlLbl val="0"/>
      </c:catAx>
      <c:valAx>
        <c:axId val="361478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894862"/>
        <c:axId val="42291711"/>
      </c:bar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1711"/>
        <c:crosses val="autoZero"/>
        <c:auto val="1"/>
        <c:lblOffset val="100"/>
        <c:noMultiLvlLbl val="0"/>
      </c:catAx>
      <c:valAx>
        <c:axId val="42291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94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081080"/>
        <c:axId val="3076537"/>
      </c:bar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6537"/>
        <c:crosses val="autoZero"/>
        <c:auto val="1"/>
        <c:lblOffset val="100"/>
        <c:noMultiLvlLbl val="0"/>
      </c:catAx>
      <c:valAx>
        <c:axId val="3076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8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868</c:v>
                </c:pt>
                <c:pt idx="1">
                  <c:v>1940</c:v>
                </c:pt>
                <c:pt idx="2">
                  <c:v>1282</c:v>
                </c:pt>
                <c:pt idx="3">
                  <c:v>2094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832</c:v>
                </c:pt>
                <c:pt idx="1">
                  <c:v>1992</c:v>
                </c:pt>
                <c:pt idx="2">
                  <c:v>1180</c:v>
                </c:pt>
                <c:pt idx="3">
                  <c:v>3032</c:v>
                </c:pt>
                <c:pt idx="4">
                  <c:v>187</c:v>
                </c:pt>
              </c:numCache>
            </c:numRef>
          </c:val>
        </c:ser>
        <c:axId val="16440320"/>
        <c:axId val="13745153"/>
      </c:bar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45153"/>
        <c:crosses val="autoZero"/>
        <c:auto val="1"/>
        <c:lblOffset val="100"/>
        <c:noMultiLvlLbl val="0"/>
      </c:catAx>
      <c:valAx>
        <c:axId val="13745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40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0877"/>
        <c:crosses val="autoZero"/>
        <c:auto val="1"/>
        <c:lblOffset val="100"/>
        <c:noMultiLvlLbl val="0"/>
      </c:catAx>
      <c:valAx>
        <c:axId val="525008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03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45846"/>
        <c:axId val="24712615"/>
      </c:bar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12615"/>
        <c:crosses val="autoZero"/>
        <c:auto val="1"/>
        <c:lblOffset val="100"/>
        <c:noMultiLvlLbl val="0"/>
      </c:catAx>
      <c:valAx>
        <c:axId val="247126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4769"/>
        <c:crosses val="autoZero"/>
        <c:auto val="1"/>
        <c:lblOffset val="100"/>
        <c:noMultiLvlLbl val="0"/>
      </c:catAx>
      <c:valAx>
        <c:axId val="555647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2411"/>
        <c:crosses val="autoZero"/>
        <c:auto val="1"/>
        <c:lblOffset val="100"/>
        <c:noMultiLvlLbl val="0"/>
      </c:catAx>
      <c:valAx>
        <c:axId val="445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2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82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004232"/>
        <c:axId val="2384905"/>
      </c:bar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04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6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874236"/>
        <c:axId val="10997213"/>
      </c:bar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56597514"/>
        <c:axId val="39615579"/>
      </c:bar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15579"/>
        <c:crosses val="autoZero"/>
        <c:auto val="1"/>
        <c:lblOffset val="100"/>
        <c:noMultiLvlLbl val="0"/>
      </c:catAx>
      <c:valAx>
        <c:axId val="396155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866054"/>
        <c:axId val="18359031"/>
      </c:bar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6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013552"/>
        <c:axId val="10686513"/>
      </c:bar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13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39844"/>
        <c:axId val="52558597"/>
      </c:bar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65326"/>
        <c:axId val="29387935"/>
      </c:bar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164824"/>
        <c:axId val="31612505"/>
      </c:bar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12505"/>
        <c:crosses val="autoZero"/>
        <c:auto val="1"/>
        <c:lblOffset val="100"/>
        <c:noMultiLvlLbl val="0"/>
      </c:catAx>
      <c:valAx>
        <c:axId val="316125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4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7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175884"/>
        <c:axId val="43256365"/>
      </c:bar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0995892"/>
        <c:axId val="54745301"/>
      </c:bar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95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153320"/>
        <c:axId val="43835561"/>
      </c:bar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5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8975730"/>
        <c:axId val="61019523"/>
      </c:bar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75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2304796"/>
        <c:axId val="43634301"/>
      </c:bar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4301"/>
        <c:crosses val="autoZero"/>
        <c:auto val="1"/>
        <c:lblOffset val="100"/>
        <c:noMultiLvlLbl val="0"/>
      </c:catAx>
      <c:valAx>
        <c:axId val="43634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4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7164390"/>
        <c:axId val="44717463"/>
      </c:bar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1425</c:v>
                </c:pt>
                <c:pt idx="1">
                  <c:v>573</c:v>
                </c:pt>
                <c:pt idx="2">
                  <c:v>488</c:v>
                </c:pt>
                <c:pt idx="3">
                  <c:v>521</c:v>
                </c:pt>
                <c:pt idx="4">
                  <c:v>555</c:v>
                </c:pt>
                <c:pt idx="5">
                  <c:v>579</c:v>
                </c:pt>
                <c:pt idx="6">
                  <c:v>601</c:v>
                </c:pt>
                <c:pt idx="7">
                  <c:v>551</c:v>
                </c:pt>
                <c:pt idx="8">
                  <c:v>470</c:v>
                </c:pt>
                <c:pt idx="9">
                  <c:v>424</c:v>
                </c:pt>
                <c:pt idx="10">
                  <c:v>294</c:v>
                </c:pt>
                <c:pt idx="11">
                  <c:v>212</c:v>
                </c:pt>
                <c:pt idx="12">
                  <c:v>146</c:v>
                </c:pt>
                <c:pt idx="13">
                  <c:v>97</c:v>
                </c:pt>
                <c:pt idx="14">
                  <c:v>67</c:v>
                </c:pt>
                <c:pt idx="15">
                  <c:v>43</c:v>
                </c:pt>
                <c:pt idx="16">
                  <c:v>24</c:v>
                </c:pt>
                <c:pt idx="17">
                  <c:v>14</c:v>
                </c:pt>
                <c:pt idx="18">
                  <c:v>15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1425</c:v>
                </c:pt>
                <c:pt idx="1">
                  <c:v>1146</c:v>
                </c:pt>
                <c:pt idx="2">
                  <c:v>1464</c:v>
                </c:pt>
                <c:pt idx="3">
                  <c:v>2084</c:v>
                </c:pt>
                <c:pt idx="4">
                  <c:v>2775</c:v>
                </c:pt>
                <c:pt idx="5">
                  <c:v>3474</c:v>
                </c:pt>
                <c:pt idx="6">
                  <c:v>4207</c:v>
                </c:pt>
                <c:pt idx="7">
                  <c:v>4408</c:v>
                </c:pt>
                <c:pt idx="8">
                  <c:v>4230</c:v>
                </c:pt>
                <c:pt idx="9">
                  <c:v>4240</c:v>
                </c:pt>
                <c:pt idx="10">
                  <c:v>3234</c:v>
                </c:pt>
                <c:pt idx="11">
                  <c:v>2544</c:v>
                </c:pt>
                <c:pt idx="12">
                  <c:v>1898</c:v>
                </c:pt>
                <c:pt idx="13">
                  <c:v>1358</c:v>
                </c:pt>
                <c:pt idx="14">
                  <c:v>1005</c:v>
                </c:pt>
                <c:pt idx="15">
                  <c:v>688</c:v>
                </c:pt>
                <c:pt idx="16">
                  <c:v>408</c:v>
                </c:pt>
                <c:pt idx="17">
                  <c:v>252</c:v>
                </c:pt>
                <c:pt idx="18">
                  <c:v>285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51231578"/>
        <c:axId val="58431019"/>
      </c:area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15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>
                <c:ptCount val="25"/>
                <c:pt idx="0">
                  <c:v>459</c:v>
                </c:pt>
                <c:pt idx="1">
                  <c:v>151</c:v>
                </c:pt>
                <c:pt idx="2">
                  <c:v>125</c:v>
                </c:pt>
                <c:pt idx="3">
                  <c:v>144</c:v>
                </c:pt>
                <c:pt idx="4">
                  <c:v>196</c:v>
                </c:pt>
                <c:pt idx="5">
                  <c:v>191</c:v>
                </c:pt>
                <c:pt idx="6">
                  <c:v>213</c:v>
                </c:pt>
                <c:pt idx="7">
                  <c:v>209</c:v>
                </c:pt>
                <c:pt idx="8">
                  <c:v>188</c:v>
                </c:pt>
                <c:pt idx="9">
                  <c:v>160</c:v>
                </c:pt>
                <c:pt idx="10">
                  <c:v>89</c:v>
                </c:pt>
                <c:pt idx="11">
                  <c:v>65</c:v>
                </c:pt>
                <c:pt idx="12">
                  <c:v>39</c:v>
                </c:pt>
                <c:pt idx="13">
                  <c:v>22</c:v>
                </c:pt>
                <c:pt idx="14">
                  <c:v>18</c:v>
                </c:pt>
                <c:pt idx="15">
                  <c:v>8</c:v>
                </c:pt>
                <c:pt idx="16">
                  <c:v>10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>
                <c:ptCount val="25"/>
                <c:pt idx="0">
                  <c:v>459</c:v>
                </c:pt>
                <c:pt idx="1">
                  <c:v>302</c:v>
                </c:pt>
                <c:pt idx="2">
                  <c:v>375</c:v>
                </c:pt>
                <c:pt idx="3">
                  <c:v>576</c:v>
                </c:pt>
                <c:pt idx="4">
                  <c:v>980</c:v>
                </c:pt>
                <c:pt idx="5">
                  <c:v>1146</c:v>
                </c:pt>
                <c:pt idx="6">
                  <c:v>1491</c:v>
                </c:pt>
                <c:pt idx="7">
                  <c:v>1672</c:v>
                </c:pt>
                <c:pt idx="8">
                  <c:v>1692</c:v>
                </c:pt>
                <c:pt idx="9">
                  <c:v>1600</c:v>
                </c:pt>
                <c:pt idx="10">
                  <c:v>979</c:v>
                </c:pt>
                <c:pt idx="11">
                  <c:v>780</c:v>
                </c:pt>
                <c:pt idx="12">
                  <c:v>507</c:v>
                </c:pt>
                <c:pt idx="13">
                  <c:v>308</c:v>
                </c:pt>
                <c:pt idx="14">
                  <c:v>270</c:v>
                </c:pt>
                <c:pt idx="15">
                  <c:v>128</c:v>
                </c:pt>
                <c:pt idx="16">
                  <c:v>170</c:v>
                </c:pt>
                <c:pt idx="17">
                  <c:v>36</c:v>
                </c:pt>
                <c:pt idx="18">
                  <c:v>38</c:v>
                </c:pt>
              </c:numCache>
            </c:numRef>
          </c:val>
        </c:ser>
        <c:axId val="56117124"/>
        <c:axId val="35292069"/>
      </c:area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71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2945662"/>
        <c:axId val="5184367"/>
      </c:bar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>
                <c:ptCount val="25"/>
                <c:pt idx="0">
                  <c:v>185</c:v>
                </c:pt>
                <c:pt idx="1">
                  <c:v>162</c:v>
                </c:pt>
                <c:pt idx="2">
                  <c:v>158</c:v>
                </c:pt>
                <c:pt idx="3">
                  <c:v>151</c:v>
                </c:pt>
                <c:pt idx="4">
                  <c:v>155</c:v>
                </c:pt>
                <c:pt idx="5">
                  <c:v>168</c:v>
                </c:pt>
                <c:pt idx="6">
                  <c:v>176</c:v>
                </c:pt>
                <c:pt idx="7">
                  <c:v>191</c:v>
                </c:pt>
                <c:pt idx="8">
                  <c:v>151</c:v>
                </c:pt>
                <c:pt idx="9">
                  <c:v>176</c:v>
                </c:pt>
                <c:pt idx="10">
                  <c:v>144</c:v>
                </c:pt>
                <c:pt idx="11">
                  <c:v>110</c:v>
                </c:pt>
                <c:pt idx="12">
                  <c:v>88</c:v>
                </c:pt>
                <c:pt idx="13">
                  <c:v>66</c:v>
                </c:pt>
                <c:pt idx="14">
                  <c:v>46</c:v>
                </c:pt>
                <c:pt idx="15">
                  <c:v>34</c:v>
                </c:pt>
                <c:pt idx="16">
                  <c:v>14</c:v>
                </c:pt>
                <c:pt idx="17">
                  <c:v>11</c:v>
                </c:pt>
                <c:pt idx="18">
                  <c:v>12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>
                <c:ptCount val="25"/>
                <c:pt idx="0">
                  <c:v>185</c:v>
                </c:pt>
                <c:pt idx="1">
                  <c:v>324</c:v>
                </c:pt>
                <c:pt idx="2">
                  <c:v>474</c:v>
                </c:pt>
                <c:pt idx="3">
                  <c:v>604</c:v>
                </c:pt>
                <c:pt idx="4">
                  <c:v>775</c:v>
                </c:pt>
                <c:pt idx="5">
                  <c:v>1008</c:v>
                </c:pt>
                <c:pt idx="6">
                  <c:v>1232</c:v>
                </c:pt>
                <c:pt idx="7">
                  <c:v>1528</c:v>
                </c:pt>
                <c:pt idx="8">
                  <c:v>1359</c:v>
                </c:pt>
                <c:pt idx="9">
                  <c:v>1760</c:v>
                </c:pt>
                <c:pt idx="10">
                  <c:v>1584</c:v>
                </c:pt>
                <c:pt idx="11">
                  <c:v>1320</c:v>
                </c:pt>
                <c:pt idx="12">
                  <c:v>1144</c:v>
                </c:pt>
                <c:pt idx="13">
                  <c:v>924</c:v>
                </c:pt>
                <c:pt idx="14">
                  <c:v>690</c:v>
                </c:pt>
                <c:pt idx="15">
                  <c:v>544</c:v>
                </c:pt>
                <c:pt idx="16">
                  <c:v>238</c:v>
                </c:pt>
                <c:pt idx="17">
                  <c:v>198</c:v>
                </c:pt>
                <c:pt idx="18">
                  <c:v>228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9193166"/>
        <c:axId val="40085311"/>
      </c:area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931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5223480"/>
        <c:axId val="25684729"/>
      </c:area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234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9835970"/>
        <c:axId val="88275"/>
      </c:area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59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94476"/>
        <c:axId val="7150285"/>
      </c:bar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4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352566"/>
        <c:axId val="42302183"/>
      </c:bar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5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175328"/>
        <c:axId val="3924769"/>
      </c:bar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75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322922"/>
        <c:axId val="49470843"/>
      </c:bar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2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584404"/>
        <c:axId val="47715317"/>
      </c:bar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784670"/>
        <c:axId val="39735439"/>
      </c:bar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074632"/>
        <c:axId val="64453961"/>
      </c:bar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4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2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9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3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7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91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9">
      <selection activeCell="E24" sqref="E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2291</v>
      </c>
      <c r="D24" s="135">
        <v>13509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2207</v>
      </c>
      <c r="D25" s="136">
        <v>16305</v>
      </c>
      <c r="E25" s="118">
        <v>2202</v>
      </c>
      <c r="F25" s="136">
        <v>16408</v>
      </c>
      <c r="G25" s="57">
        <v>0</v>
      </c>
      <c r="H25" s="292">
        <v>0</v>
      </c>
    </row>
    <row r="26" spans="1:8" ht="15" customHeight="1">
      <c r="A26" s="138" t="s">
        <v>125</v>
      </c>
      <c r="B26" s="139"/>
      <c r="C26" s="72">
        <v>2610</v>
      </c>
      <c r="D26" s="137">
        <v>11497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41311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293">
        <v>0</v>
      </c>
      <c r="D28" s="294">
        <v>0</v>
      </c>
      <c r="E28" s="295">
        <v>0</v>
      </c>
      <c r="F28" s="295">
        <v>0</v>
      </c>
      <c r="G28" s="295">
        <v>0</v>
      </c>
      <c r="H28" s="296">
        <v>0</v>
      </c>
    </row>
    <row r="29" spans="1:8" ht="15" customHeight="1">
      <c r="A29" s="138" t="s">
        <v>108</v>
      </c>
      <c r="B29" s="139"/>
      <c r="C29" s="297">
        <v>0</v>
      </c>
      <c r="D29" s="298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5" customHeight="1">
      <c r="A30" s="140" t="s">
        <v>29</v>
      </c>
      <c r="B30" s="141"/>
      <c r="C30" s="301">
        <v>0</v>
      </c>
      <c r="D30" s="302">
        <v>0</v>
      </c>
      <c r="E30" s="303">
        <v>0</v>
      </c>
      <c r="F30" s="304">
        <v>0</v>
      </c>
      <c r="G30" s="301">
        <v>0</v>
      </c>
      <c r="H30" s="302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41311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85">
      <selection activeCell="E32" sqref="E3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314" t="s">
        <v>4</v>
      </c>
      <c r="C5" s="315"/>
      <c r="D5" s="315"/>
      <c r="E5" s="316"/>
      <c r="F5" s="314" t="s">
        <v>2</v>
      </c>
      <c r="G5" s="317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3049</v>
      </c>
      <c r="C7" s="35">
        <f>B7/F12</f>
        <v>0.07380600808501368</v>
      </c>
      <c r="D7" s="62">
        <f>D32+D56+D80</f>
        <v>2958</v>
      </c>
      <c r="E7" s="36">
        <f>D7/F12</f>
        <v>0.07160320495751737</v>
      </c>
      <c r="F7" s="37">
        <f aca="true" t="shared" si="0" ref="F7:G11">B7+D7</f>
        <v>6007</v>
      </c>
      <c r="G7" s="38">
        <f t="shared" si="0"/>
        <v>0.14540921304253107</v>
      </c>
    </row>
    <row r="8" spans="1:7" ht="12.75">
      <c r="A8" s="29" t="s">
        <v>10</v>
      </c>
      <c r="B8" s="63">
        <f>B33+B57+B81</f>
        <v>5870</v>
      </c>
      <c r="C8" s="39">
        <f>B8/F12</f>
        <v>0.14209290503739924</v>
      </c>
      <c r="D8" s="63">
        <f>D33+D57+D81</f>
        <v>5756</v>
      </c>
      <c r="E8" s="40">
        <f>D8/F12</f>
        <v>0.1393333494710852</v>
      </c>
      <c r="F8" s="41">
        <f t="shared" si="0"/>
        <v>11626</v>
      </c>
      <c r="G8" s="42">
        <f t="shared" si="0"/>
        <v>0.28142625450848446</v>
      </c>
    </row>
    <row r="9" spans="1:7" ht="12.75">
      <c r="A9" s="30" t="s">
        <v>11</v>
      </c>
      <c r="B9" s="63">
        <f>B34+B58+B82</f>
        <v>3434</v>
      </c>
      <c r="C9" s="39">
        <f>B9/F12</f>
        <v>0.08312555977826729</v>
      </c>
      <c r="D9" s="63">
        <f>D34+D58+D82</f>
        <v>3167</v>
      </c>
      <c r="E9" s="40">
        <f>D9/F12</f>
        <v>0.07666239016242647</v>
      </c>
      <c r="F9" s="41">
        <f t="shared" si="0"/>
        <v>6601</v>
      </c>
      <c r="G9" s="42">
        <f t="shared" si="0"/>
        <v>0.15978794994069376</v>
      </c>
    </row>
    <row r="10" spans="1:7" ht="12.75">
      <c r="A10" s="31" t="s">
        <v>12</v>
      </c>
      <c r="B10" s="63">
        <f>B35+B59+B83</f>
        <v>6936</v>
      </c>
      <c r="C10" s="39">
        <f>B10/F12</f>
        <v>0.16789717024521314</v>
      </c>
      <c r="D10" s="63">
        <f>D35+D59+D83</f>
        <v>9163</v>
      </c>
      <c r="E10" s="40">
        <f>D10/F12</f>
        <v>0.221805330299436</v>
      </c>
      <c r="F10" s="41">
        <f t="shared" si="0"/>
        <v>16099</v>
      </c>
      <c r="G10" s="42">
        <f t="shared" si="0"/>
        <v>0.38970250054464917</v>
      </c>
    </row>
    <row r="11" spans="1:7" ht="13.5" thickBot="1">
      <c r="A11" s="32" t="s">
        <v>13</v>
      </c>
      <c r="B11" s="64">
        <f>B36+B60+B84</f>
        <v>442</v>
      </c>
      <c r="C11" s="43">
        <f>B11/F12</f>
        <v>0.01069932947641064</v>
      </c>
      <c r="D11" s="64">
        <f>D36+D60+D84</f>
        <v>536</v>
      </c>
      <c r="E11" s="44">
        <f>D11/F12</f>
        <v>0.012974752487231005</v>
      </c>
      <c r="F11" s="45">
        <f t="shared" si="0"/>
        <v>978</v>
      </c>
      <c r="G11" s="46">
        <f t="shared" si="0"/>
        <v>0.023674081963641645</v>
      </c>
    </row>
    <row r="12" spans="1:7" ht="13.5" thickBot="1">
      <c r="A12" s="34" t="s">
        <v>26</v>
      </c>
      <c r="B12" s="47">
        <f>B7+B8+B9+B10+B11</f>
        <v>19731</v>
      </c>
      <c r="C12" s="48">
        <f>SUM(C7:C11)</f>
        <v>0.47762097262230396</v>
      </c>
      <c r="D12" s="47">
        <f>D7+D8+D9+D10+D11</f>
        <v>21580</v>
      </c>
      <c r="E12" s="48">
        <f>SUM(E7:E11)</f>
        <v>0.522379027377696</v>
      </c>
      <c r="F12" s="47">
        <f>SUM(F7:F11)</f>
        <v>41311</v>
      </c>
      <c r="G12" s="49">
        <f>SUM(G7:G11)</f>
        <v>1.0000000000000002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4" t="s">
        <v>4</v>
      </c>
      <c r="C30" s="315"/>
      <c r="D30" s="315"/>
      <c r="E30" s="316"/>
      <c r="F30" s="314" t="s">
        <v>2</v>
      </c>
      <c r="G30" s="317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868</v>
      </c>
      <c r="C32" s="35">
        <f>B32/F37</f>
        <v>0.06425346065585906</v>
      </c>
      <c r="D32" s="147">
        <v>832</v>
      </c>
      <c r="E32" s="36">
        <f>D32/F37</f>
        <v>0.06158857058257458</v>
      </c>
      <c r="F32" s="37">
        <f aca="true" t="shared" si="1" ref="F32:G37">B32+D32</f>
        <v>1700</v>
      </c>
      <c r="G32" s="38">
        <f t="shared" si="1"/>
        <v>0.12584203123843363</v>
      </c>
      <c r="H32" s="143"/>
      <c r="I32" s="143"/>
    </row>
    <row r="33" spans="1:9" ht="12.75">
      <c r="A33" s="284" t="s">
        <v>10</v>
      </c>
      <c r="B33" s="148">
        <v>1940</v>
      </c>
      <c r="C33" s="285">
        <f>B33/F37</f>
        <v>0.14360796506033016</v>
      </c>
      <c r="D33" s="148">
        <v>1992</v>
      </c>
      <c r="E33" s="40">
        <f>D33/F37</f>
        <v>0.14745725072174107</v>
      </c>
      <c r="F33" s="41">
        <f t="shared" si="1"/>
        <v>3932</v>
      </c>
      <c r="G33" s="42">
        <f t="shared" si="1"/>
        <v>0.29106521578207123</v>
      </c>
      <c r="H33" s="143"/>
      <c r="I33" s="143"/>
    </row>
    <row r="34" spans="1:9" ht="12.75">
      <c r="A34" s="30" t="s">
        <v>11</v>
      </c>
      <c r="B34" s="148">
        <v>1282</v>
      </c>
      <c r="C34" s="39">
        <f>B34/F37</f>
        <v>0.09489969649863055</v>
      </c>
      <c r="D34" s="148">
        <v>1180</v>
      </c>
      <c r="E34" s="40">
        <f>D34/F37</f>
        <v>0.08734917462432452</v>
      </c>
      <c r="F34" s="41">
        <f t="shared" si="1"/>
        <v>2462</v>
      </c>
      <c r="G34" s="42">
        <f t="shared" si="1"/>
        <v>0.18224887112295507</v>
      </c>
      <c r="H34" s="143"/>
      <c r="I34" s="143"/>
    </row>
    <row r="35" spans="1:9" ht="12.75">
      <c r="A35" s="286" t="s">
        <v>12</v>
      </c>
      <c r="B35" s="148">
        <v>2094</v>
      </c>
      <c r="C35" s="285">
        <f>B35/F37</f>
        <v>0.1550077725960471</v>
      </c>
      <c r="D35" s="148">
        <v>3032</v>
      </c>
      <c r="E35" s="40">
        <f>D35/F37</f>
        <v>0.22444296394995927</v>
      </c>
      <c r="F35" s="41">
        <f t="shared" si="1"/>
        <v>5126</v>
      </c>
      <c r="G35" s="42">
        <f t="shared" si="1"/>
        <v>0.37945073654600636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0.007550521874306018</v>
      </c>
      <c r="D36" s="149">
        <v>187</v>
      </c>
      <c r="E36" s="44">
        <f>D36/F37</f>
        <v>0.0138426234362277</v>
      </c>
      <c r="F36" s="45">
        <f t="shared" si="1"/>
        <v>289</v>
      </c>
      <c r="G36" s="46">
        <f t="shared" si="1"/>
        <v>0.02139314531053372</v>
      </c>
      <c r="H36" s="143"/>
      <c r="I36" s="143"/>
    </row>
    <row r="37" spans="1:7" ht="13.5" thickBot="1">
      <c r="A37" s="34" t="s">
        <v>128</v>
      </c>
      <c r="B37" s="47">
        <f>SUM(B32:B36)</f>
        <v>6286</v>
      </c>
      <c r="C37" s="48">
        <f>B37/F37</f>
        <v>0.46531941668517285</v>
      </c>
      <c r="D37" s="47">
        <f>SUM(D32:D36)</f>
        <v>7223</v>
      </c>
      <c r="E37" s="48">
        <f>D37/F37</f>
        <v>0.5346805833148272</v>
      </c>
      <c r="F37" s="47">
        <f t="shared" si="1"/>
        <v>13509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4" t="s">
        <v>4</v>
      </c>
      <c r="C54" s="315"/>
      <c r="D54" s="315"/>
      <c r="E54" s="316"/>
      <c r="F54" s="314" t="s">
        <v>2</v>
      </c>
      <c r="G54" s="317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1207</v>
      </c>
      <c r="C56" s="36">
        <f>B56/F61</f>
        <v>0.07402637227844219</v>
      </c>
      <c r="D56" s="288">
        <v>1202</v>
      </c>
      <c r="E56" s="36">
        <f>D56/F61</f>
        <v>0.07371971787795155</v>
      </c>
      <c r="F56" s="37">
        <f>B56+D56</f>
        <v>2409</v>
      </c>
      <c r="G56" s="38">
        <f>F56/F61</f>
        <v>0.14774609015639376</v>
      </c>
      <c r="H56" s="16"/>
    </row>
    <row r="57" spans="1:8" ht="12.75">
      <c r="A57" s="29" t="s">
        <v>10</v>
      </c>
      <c r="B57" s="289">
        <v>2298</v>
      </c>
      <c r="C57" s="40">
        <f>B57/F61</f>
        <v>0.14093836246550137</v>
      </c>
      <c r="D57" s="289">
        <v>2278</v>
      </c>
      <c r="E57" s="40">
        <f>D57/F61</f>
        <v>0.1397117448635388</v>
      </c>
      <c r="F57" s="41">
        <f>B57+D57</f>
        <v>4576</v>
      </c>
      <c r="G57" s="42">
        <f>F57/F61</f>
        <v>0.28065010732904017</v>
      </c>
      <c r="H57" s="16"/>
    </row>
    <row r="58" spans="1:7" ht="12.75">
      <c r="A58" s="30" t="s">
        <v>11</v>
      </c>
      <c r="B58" s="289">
        <v>1143</v>
      </c>
      <c r="C58" s="40">
        <f>B58/F61</f>
        <v>0.07010119595216191</v>
      </c>
      <c r="D58" s="289">
        <v>1097</v>
      </c>
      <c r="E58" s="40">
        <f>D58/F61</f>
        <v>0.06727997546764795</v>
      </c>
      <c r="F58" s="41">
        <f>B58+D58</f>
        <v>2240</v>
      </c>
      <c r="G58" s="42">
        <f>F58/F61</f>
        <v>0.13738117141980988</v>
      </c>
    </row>
    <row r="59" spans="1:8" ht="12.75">
      <c r="A59" s="31" t="s">
        <v>12</v>
      </c>
      <c r="B59" s="289">
        <v>3097</v>
      </c>
      <c r="C59" s="40">
        <v>34.42</v>
      </c>
      <c r="D59" s="289">
        <v>3507</v>
      </c>
      <c r="E59" s="40">
        <f>D59/F61</f>
        <v>0.21508739650413983</v>
      </c>
      <c r="F59" s="41">
        <f>B59+D59</f>
        <v>6604</v>
      </c>
      <c r="G59" s="42">
        <f>F59/F61</f>
        <v>0.4050291321680466</v>
      </c>
      <c r="H59" s="16"/>
    </row>
    <row r="60" spans="1:7" ht="13.5" thickBot="1">
      <c r="A60" s="32" t="s">
        <v>13</v>
      </c>
      <c r="B60" s="290">
        <v>269</v>
      </c>
      <c r="C60" s="44">
        <f>B60/F61</f>
        <v>0.01649800674639681</v>
      </c>
      <c r="D60" s="290">
        <v>207</v>
      </c>
      <c r="E60" s="44">
        <f>D60/F61</f>
        <v>0.012695492180312788</v>
      </c>
      <c r="F60" s="45">
        <f>B60+D60</f>
        <v>476</v>
      </c>
      <c r="G60" s="46">
        <f>F60/F61</f>
        <v>0.0291934989267096</v>
      </c>
    </row>
    <row r="61" spans="1:7" ht="13.5" thickBot="1">
      <c r="A61" s="34" t="s">
        <v>131</v>
      </c>
      <c r="B61" s="47">
        <f aca="true" t="shared" si="2" ref="B61:G61">SUM(B56:B60)</f>
        <v>8014</v>
      </c>
      <c r="C61" s="48">
        <f t="shared" si="2"/>
        <v>34.721563937442504</v>
      </c>
      <c r="D61" s="47">
        <f t="shared" si="2"/>
        <v>8291</v>
      </c>
      <c r="E61" s="48">
        <f t="shared" si="2"/>
        <v>0.5084943268935909</v>
      </c>
      <c r="F61" s="47">
        <f t="shared" si="2"/>
        <v>16305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4" t="s">
        <v>4</v>
      </c>
      <c r="C78" s="315"/>
      <c r="D78" s="315"/>
      <c r="E78" s="316"/>
      <c r="F78" s="314" t="s">
        <v>2</v>
      </c>
      <c r="G78" s="317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974</v>
      </c>
      <c r="C80" s="35">
        <f>B80/F85</f>
        <v>0.08471775245716273</v>
      </c>
      <c r="D80" s="144">
        <v>924</v>
      </c>
      <c r="E80" s="36">
        <f>D80/F85</f>
        <v>0.08036879185874576</v>
      </c>
      <c r="F80" s="37">
        <f>B80+D80</f>
        <v>1898</v>
      </c>
      <c r="G80" s="38">
        <f>F80/F85</f>
        <v>0.1650865443159085</v>
      </c>
      <c r="H80" s="16"/>
    </row>
    <row r="81" spans="1:8" ht="12.75">
      <c r="A81" s="29" t="s">
        <v>10</v>
      </c>
      <c r="B81" s="145">
        <v>1632</v>
      </c>
      <c r="C81" s="39">
        <f>B81/F85</f>
        <v>0.14195007393233017</v>
      </c>
      <c r="D81" s="145">
        <v>1486</v>
      </c>
      <c r="E81" s="40">
        <f>D81/F85</f>
        <v>0.1292511089849526</v>
      </c>
      <c r="F81" s="41">
        <f>B81+D81</f>
        <v>3118</v>
      </c>
      <c r="G81" s="42">
        <f>F81/F85</f>
        <v>0.2712011829172828</v>
      </c>
      <c r="H81" s="16"/>
    </row>
    <row r="82" spans="1:7" ht="12.75">
      <c r="A82" s="30" t="s">
        <v>11</v>
      </c>
      <c r="B82" s="145">
        <v>1009</v>
      </c>
      <c r="C82" s="39">
        <f>B82/F85</f>
        <v>0.08776202487605463</v>
      </c>
      <c r="D82" s="145">
        <v>890</v>
      </c>
      <c r="E82" s="40">
        <f>D82/F85</f>
        <v>0.07741149865182222</v>
      </c>
      <c r="F82" s="41">
        <f>B82+D82</f>
        <v>1899</v>
      </c>
      <c r="G82" s="42">
        <f>F82/F85</f>
        <v>0.16517352352787684</v>
      </c>
    </row>
    <row r="83" spans="1:8" ht="12.75">
      <c r="A83" s="31" t="s">
        <v>12</v>
      </c>
      <c r="B83" s="145">
        <v>1745</v>
      </c>
      <c r="C83" s="39">
        <f>B83/F85</f>
        <v>0.15177872488475255</v>
      </c>
      <c r="D83" s="145">
        <v>2624</v>
      </c>
      <c r="E83" s="40">
        <f>D83/F85</f>
        <v>0.22823345220492303</v>
      </c>
      <c r="F83" s="41">
        <f>B83+D83</f>
        <v>4369</v>
      </c>
      <c r="G83" s="42">
        <f>F83/F85</f>
        <v>0.38001217708967555</v>
      </c>
      <c r="H83" s="16"/>
    </row>
    <row r="84" spans="1:7" ht="13.5" thickBot="1">
      <c r="A84" s="32" t="s">
        <v>13</v>
      </c>
      <c r="B84" s="146">
        <v>71</v>
      </c>
      <c r="C84" s="43">
        <f>B84/F85</f>
        <v>0.0061755240497521095</v>
      </c>
      <c r="D84" s="146">
        <v>142</v>
      </c>
      <c r="E84" s="44">
        <f>D84/F85</f>
        <v>0.012351048099504219</v>
      </c>
      <c r="F84" s="45">
        <f>B84+D84</f>
        <v>213</v>
      </c>
      <c r="G84" s="46">
        <f>F84/F85</f>
        <v>0.018526572149256328</v>
      </c>
    </row>
    <row r="85" spans="1:7" ht="13.5" thickBot="1">
      <c r="A85" s="34" t="s">
        <v>136</v>
      </c>
      <c r="B85" s="47">
        <f aca="true" t="shared" si="3" ref="B85:G85">SUM(B80:B84)</f>
        <v>5431</v>
      </c>
      <c r="C85" s="48">
        <f t="shared" si="3"/>
        <v>0.4723841002000522</v>
      </c>
      <c r="D85" s="47">
        <f t="shared" si="3"/>
        <v>6066</v>
      </c>
      <c r="E85" s="48">
        <f t="shared" si="3"/>
        <v>0.5276158997999479</v>
      </c>
      <c r="F85" s="47">
        <f t="shared" si="3"/>
        <v>11497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05">
        <v>13285</v>
      </c>
      <c r="C6" s="306">
        <v>261</v>
      </c>
      <c r="D6" s="307">
        <v>33</v>
      </c>
      <c r="E6" s="307">
        <v>0</v>
      </c>
      <c r="F6" s="307">
        <v>10</v>
      </c>
      <c r="G6" s="307">
        <v>0</v>
      </c>
      <c r="H6" s="308">
        <f>C6+D6+F6+E6</f>
        <v>304</v>
      </c>
      <c r="I6" s="307">
        <v>0</v>
      </c>
      <c r="J6" s="307">
        <v>0</v>
      </c>
      <c r="K6" s="307">
        <v>9</v>
      </c>
      <c r="L6" s="307">
        <v>0</v>
      </c>
      <c r="M6" s="307">
        <v>0</v>
      </c>
      <c r="N6" s="307">
        <v>0</v>
      </c>
      <c r="O6" s="307">
        <v>71</v>
      </c>
      <c r="P6" s="308">
        <f>O6+N6+M6+L6+K6+J6+I6</f>
        <v>80</v>
      </c>
      <c r="Q6" s="308">
        <f>(H6-P6)+B6</f>
        <v>13509</v>
      </c>
    </row>
    <row r="7" spans="1:17" ht="12.75">
      <c r="A7" s="256" t="s">
        <v>138</v>
      </c>
      <c r="B7" s="305">
        <v>16340</v>
      </c>
      <c r="C7" s="309">
        <v>0</v>
      </c>
      <c r="D7" s="310">
        <v>34</v>
      </c>
      <c r="E7" s="310">
        <v>0</v>
      </c>
      <c r="F7" s="310">
        <v>0</v>
      </c>
      <c r="G7" s="310">
        <v>4</v>
      </c>
      <c r="H7" s="311">
        <f>G7+F7+E7+D7+C7</f>
        <v>38</v>
      </c>
      <c r="I7" s="310">
        <v>2</v>
      </c>
      <c r="J7" s="310">
        <v>71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1">
        <f>O7+N7+M7+L7+K7+J7+I7</f>
        <v>73</v>
      </c>
      <c r="Q7" s="311">
        <f>B7+H7-P7</f>
        <v>16305</v>
      </c>
    </row>
    <row r="8" spans="1:17" ht="15" customHeight="1">
      <c r="A8" s="256" t="s">
        <v>139</v>
      </c>
      <c r="B8" s="305">
        <v>11407</v>
      </c>
      <c r="C8" s="309">
        <v>49</v>
      </c>
      <c r="D8" s="310">
        <v>33</v>
      </c>
      <c r="E8" s="310">
        <v>16</v>
      </c>
      <c r="F8" s="310">
        <v>0</v>
      </c>
      <c r="G8" s="310">
        <v>0</v>
      </c>
      <c r="H8" s="311">
        <f>G8+F8+E8+D8+C8</f>
        <v>98</v>
      </c>
      <c r="I8" s="310">
        <v>3</v>
      </c>
      <c r="J8" s="310">
        <v>0</v>
      </c>
      <c r="K8" s="310">
        <v>3</v>
      </c>
      <c r="L8" s="310">
        <v>0</v>
      </c>
      <c r="M8" s="310">
        <v>0</v>
      </c>
      <c r="N8" s="310">
        <v>1</v>
      </c>
      <c r="O8" s="310">
        <v>1</v>
      </c>
      <c r="P8" s="311">
        <f>O8+N8+M8+L8+K8+J8+I8</f>
        <v>8</v>
      </c>
      <c r="Q8" s="311">
        <f>B8+H8-P8</f>
        <v>11497</v>
      </c>
    </row>
    <row r="9" spans="1:17" ht="13.5" customHeight="1">
      <c r="A9" s="274" t="s">
        <v>2</v>
      </c>
      <c r="B9" s="312">
        <f aca="true" t="shared" si="0" ref="B9:Q9">B6+B7+B8</f>
        <v>41032</v>
      </c>
      <c r="C9" s="312">
        <f t="shared" si="0"/>
        <v>310</v>
      </c>
      <c r="D9" s="312">
        <f t="shared" si="0"/>
        <v>100</v>
      </c>
      <c r="E9" s="312">
        <f t="shared" si="0"/>
        <v>16</v>
      </c>
      <c r="F9" s="312">
        <f t="shared" si="0"/>
        <v>10</v>
      </c>
      <c r="G9" s="312">
        <f t="shared" si="0"/>
        <v>4</v>
      </c>
      <c r="H9" s="312">
        <f t="shared" si="0"/>
        <v>440</v>
      </c>
      <c r="I9" s="312">
        <f t="shared" si="0"/>
        <v>5</v>
      </c>
      <c r="J9" s="312">
        <f t="shared" si="0"/>
        <v>71</v>
      </c>
      <c r="K9" s="312">
        <f t="shared" si="0"/>
        <v>12</v>
      </c>
      <c r="L9" s="312">
        <f t="shared" si="0"/>
        <v>0</v>
      </c>
      <c r="M9" s="312">
        <f t="shared" si="0"/>
        <v>0</v>
      </c>
      <c r="N9" s="312">
        <f t="shared" si="0"/>
        <v>1</v>
      </c>
      <c r="O9" s="312">
        <f t="shared" si="0"/>
        <v>72</v>
      </c>
      <c r="P9" s="312">
        <f t="shared" si="0"/>
        <v>161</v>
      </c>
      <c r="Q9" s="312">
        <f t="shared" si="0"/>
        <v>41311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58">
      <selection activeCell="B71" sqref="B7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318" t="s">
        <v>54</v>
      </c>
      <c r="B1" s="319"/>
      <c r="C1" s="319"/>
      <c r="D1" s="320"/>
      <c r="E1" s="320"/>
      <c r="F1" s="320"/>
      <c r="G1" s="320"/>
    </row>
    <row r="2" spans="1:7" s="1" customFormat="1" ht="12.75">
      <c r="A2" s="321" t="str">
        <f>"As of  25 Apr 2012"</f>
        <v>As of  25 Apr 2012</v>
      </c>
      <c r="B2" s="319"/>
      <c r="C2" s="319"/>
      <c r="D2" s="320"/>
      <c r="E2" s="320"/>
      <c r="F2" s="320"/>
      <c r="G2" s="320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1425</v>
      </c>
      <c r="C6" s="221">
        <f>A6*B6</f>
        <v>1425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573</v>
      </c>
      <c r="C7" s="221">
        <f aca="true" t="shared" si="0" ref="C7:C30">A7*B7</f>
        <v>1146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488</v>
      </c>
      <c r="C8" s="221">
        <f t="shared" si="0"/>
        <v>1464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521</v>
      </c>
      <c r="C9" s="221">
        <f t="shared" si="0"/>
        <v>2084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555</v>
      </c>
      <c r="C10" s="221">
        <f t="shared" si="0"/>
        <v>2775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579</v>
      </c>
      <c r="C11" s="221">
        <f t="shared" si="0"/>
        <v>3474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601</v>
      </c>
      <c r="C12" s="221">
        <f t="shared" si="0"/>
        <v>4207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551</v>
      </c>
      <c r="C13" s="221">
        <f t="shared" si="0"/>
        <v>4408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470</v>
      </c>
      <c r="C14" s="221">
        <f t="shared" si="0"/>
        <v>4230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424</v>
      </c>
      <c r="C15" s="221">
        <f t="shared" si="0"/>
        <v>4240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294</v>
      </c>
      <c r="C16" s="221">
        <f t="shared" si="0"/>
        <v>3234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212</v>
      </c>
      <c r="C17" s="221">
        <f t="shared" si="0"/>
        <v>2544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146</v>
      </c>
      <c r="C18" s="221">
        <f t="shared" si="0"/>
        <v>1898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97</v>
      </c>
      <c r="C19" s="221">
        <f t="shared" si="0"/>
        <v>1358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67</v>
      </c>
      <c r="C20" s="221">
        <f t="shared" si="0"/>
        <v>1005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43</v>
      </c>
      <c r="C21" s="221">
        <f t="shared" si="0"/>
        <v>688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14</v>
      </c>
      <c r="C23" s="221">
        <f t="shared" si="0"/>
        <v>252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15</v>
      </c>
      <c r="C24" s="221">
        <f t="shared" si="0"/>
        <v>285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4</v>
      </c>
      <c r="C25" s="221">
        <f t="shared" si="0"/>
        <v>80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41311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459</v>
      </c>
      <c r="C53" s="221">
        <f>A53*B53</f>
        <v>459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151</v>
      </c>
      <c r="C54" s="221">
        <f aca="true" t="shared" si="2" ref="C54:C71">A54*B54</f>
        <v>302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125</v>
      </c>
      <c r="C55" s="221">
        <f t="shared" si="2"/>
        <v>375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144</v>
      </c>
      <c r="C56" s="221">
        <f t="shared" si="2"/>
        <v>576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196</v>
      </c>
      <c r="C57" s="221">
        <f t="shared" si="2"/>
        <v>980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191</v>
      </c>
      <c r="C58" s="221">
        <f t="shared" si="2"/>
        <v>1146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213</v>
      </c>
      <c r="C59" s="221">
        <f t="shared" si="2"/>
        <v>1491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209</v>
      </c>
      <c r="C60" s="221">
        <f t="shared" si="2"/>
        <v>1672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188</v>
      </c>
      <c r="C61" s="221">
        <f t="shared" si="2"/>
        <v>1692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160</v>
      </c>
      <c r="C62" s="221">
        <f t="shared" si="2"/>
        <v>1600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89</v>
      </c>
      <c r="C63" s="221">
        <f t="shared" si="2"/>
        <v>979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65</v>
      </c>
      <c r="C64" s="221">
        <f t="shared" si="2"/>
        <v>780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22</v>
      </c>
      <c r="C66" s="221">
        <f t="shared" si="2"/>
        <v>308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18</v>
      </c>
      <c r="C67" s="221">
        <f t="shared" si="2"/>
        <v>270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8</v>
      </c>
      <c r="C68" s="221">
        <f t="shared" si="2"/>
        <v>128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10</v>
      </c>
      <c r="C69" s="221">
        <f t="shared" si="2"/>
        <v>170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313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2291</v>
      </c>
      <c r="C78" s="224">
        <f>SUM(C53:C77)</f>
        <v>13509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185</v>
      </c>
      <c r="C100" s="246">
        <f>A100*B100</f>
        <v>185</v>
      </c>
    </row>
    <row r="101" spans="1:3" ht="12.75">
      <c r="A101" s="234">
        <v>2</v>
      </c>
      <c r="B101" s="291">
        <v>162</v>
      </c>
      <c r="C101" s="246">
        <f aca="true" t="shared" si="3" ref="C101:C124">A101*B101</f>
        <v>324</v>
      </c>
    </row>
    <row r="102" spans="1:3" ht="12.75">
      <c r="A102" s="234">
        <v>3</v>
      </c>
      <c r="B102" s="291">
        <v>158</v>
      </c>
      <c r="C102" s="246">
        <f t="shared" si="3"/>
        <v>474</v>
      </c>
    </row>
    <row r="103" spans="1:3" ht="12.75">
      <c r="A103" s="234">
        <v>4</v>
      </c>
      <c r="B103" s="291">
        <v>151</v>
      </c>
      <c r="C103" s="246">
        <f t="shared" si="3"/>
        <v>604</v>
      </c>
    </row>
    <row r="104" spans="1:3" ht="12.75">
      <c r="A104" s="234">
        <v>5</v>
      </c>
      <c r="B104" s="291">
        <v>155</v>
      </c>
      <c r="C104" s="246">
        <f t="shared" si="3"/>
        <v>775</v>
      </c>
    </row>
    <row r="105" spans="1:3" ht="12.75">
      <c r="A105" s="234">
        <v>6</v>
      </c>
      <c r="B105" s="291">
        <v>168</v>
      </c>
      <c r="C105" s="246">
        <f t="shared" si="3"/>
        <v>1008</v>
      </c>
    </row>
    <row r="106" spans="1:3" ht="12.75">
      <c r="A106" s="234">
        <v>7</v>
      </c>
      <c r="B106" s="291">
        <v>176</v>
      </c>
      <c r="C106" s="246">
        <f t="shared" si="3"/>
        <v>1232</v>
      </c>
    </row>
    <row r="107" spans="1:3" ht="12.75">
      <c r="A107" s="234">
        <v>8</v>
      </c>
      <c r="B107" s="291">
        <v>191</v>
      </c>
      <c r="C107" s="246">
        <f t="shared" si="3"/>
        <v>1528</v>
      </c>
    </row>
    <row r="108" spans="1:3" ht="12.75">
      <c r="A108" s="234">
        <v>9</v>
      </c>
      <c r="B108" s="291">
        <v>151</v>
      </c>
      <c r="C108" s="246">
        <f t="shared" si="3"/>
        <v>1359</v>
      </c>
    </row>
    <row r="109" spans="1:3" ht="12.75">
      <c r="A109" s="234">
        <v>10</v>
      </c>
      <c r="B109" s="291">
        <v>176</v>
      </c>
      <c r="C109" s="246">
        <f t="shared" si="3"/>
        <v>1760</v>
      </c>
    </row>
    <row r="110" spans="1:3" ht="12.75">
      <c r="A110" s="234">
        <v>11</v>
      </c>
      <c r="B110" s="291">
        <v>144</v>
      </c>
      <c r="C110" s="246">
        <f t="shared" si="3"/>
        <v>1584</v>
      </c>
    </row>
    <row r="111" spans="1:3" ht="12.75">
      <c r="A111" s="234">
        <v>12</v>
      </c>
      <c r="B111" s="291">
        <v>110</v>
      </c>
      <c r="C111" s="246">
        <f t="shared" si="3"/>
        <v>1320</v>
      </c>
    </row>
    <row r="112" spans="1:3" ht="12.75">
      <c r="A112" s="234">
        <v>13</v>
      </c>
      <c r="B112" s="291">
        <v>88</v>
      </c>
      <c r="C112" s="246">
        <f t="shared" si="3"/>
        <v>1144</v>
      </c>
    </row>
    <row r="113" spans="1:3" ht="12.75">
      <c r="A113" s="234">
        <v>14</v>
      </c>
      <c r="B113" s="291">
        <v>66</v>
      </c>
      <c r="C113" s="246">
        <f t="shared" si="3"/>
        <v>924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34</v>
      </c>
      <c r="C115" s="246">
        <f t="shared" si="3"/>
        <v>544</v>
      </c>
    </row>
    <row r="116" spans="1:3" ht="12.75">
      <c r="A116" s="234">
        <v>17</v>
      </c>
      <c r="B116" s="291">
        <v>14</v>
      </c>
      <c r="C116" s="246">
        <f t="shared" si="3"/>
        <v>238</v>
      </c>
    </row>
    <row r="117" spans="1:3" ht="12.75">
      <c r="A117" s="234">
        <v>18</v>
      </c>
      <c r="B117" s="291">
        <v>11</v>
      </c>
      <c r="C117" s="246">
        <f t="shared" si="3"/>
        <v>198</v>
      </c>
    </row>
    <row r="118" spans="1:3" ht="12.75">
      <c r="A118" s="234">
        <v>19</v>
      </c>
      <c r="B118" s="291">
        <v>12</v>
      </c>
      <c r="C118" s="246">
        <f t="shared" si="3"/>
        <v>228</v>
      </c>
    </row>
    <row r="119" spans="1:3" ht="12.75">
      <c r="A119" s="234">
        <v>20</v>
      </c>
      <c r="B119" s="291">
        <v>4</v>
      </c>
      <c r="C119" s="246">
        <f t="shared" si="3"/>
        <v>80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2207</v>
      </c>
      <c r="C125" s="247">
        <f>SUM(C100:C124)</f>
        <v>16305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781</v>
      </c>
      <c r="C147" s="236">
        <f>A147*B147</f>
        <v>781</v>
      </c>
    </row>
    <row r="148" spans="1:3" ht="12.75">
      <c r="A148" s="234">
        <v>2</v>
      </c>
      <c r="B148" s="236">
        <v>260</v>
      </c>
      <c r="C148" s="236">
        <f aca="true" t="shared" si="4" ref="C148:C171">A148*B148</f>
        <v>520</v>
      </c>
    </row>
    <row r="149" spans="1:3" ht="12.75">
      <c r="A149" s="234">
        <v>3</v>
      </c>
      <c r="B149" s="236">
        <v>205</v>
      </c>
      <c r="C149" s="236">
        <f t="shared" si="4"/>
        <v>615</v>
      </c>
    </row>
    <row r="150" spans="1:3" ht="12.75">
      <c r="A150" s="234">
        <v>4</v>
      </c>
      <c r="B150" s="236">
        <v>226</v>
      </c>
      <c r="C150" s="236">
        <f t="shared" si="4"/>
        <v>904</v>
      </c>
    </row>
    <row r="151" spans="1:3" ht="12.75">
      <c r="A151" s="234">
        <v>5</v>
      </c>
      <c r="B151" s="236">
        <v>204</v>
      </c>
      <c r="C151" s="236">
        <f t="shared" si="4"/>
        <v>1020</v>
      </c>
    </row>
    <row r="152" spans="1:3" ht="12.75">
      <c r="A152" s="234">
        <v>6</v>
      </c>
      <c r="B152" s="236">
        <v>220</v>
      </c>
      <c r="C152" s="236">
        <f t="shared" si="4"/>
        <v>1320</v>
      </c>
    </row>
    <row r="153" spans="1:3" ht="12.75">
      <c r="A153" s="234">
        <v>7</v>
      </c>
      <c r="B153" s="236">
        <v>212</v>
      </c>
      <c r="C153" s="236">
        <f t="shared" si="4"/>
        <v>1484</v>
      </c>
    </row>
    <row r="154" spans="1:3" ht="12.75">
      <c r="A154" s="234">
        <v>8</v>
      </c>
      <c r="B154" s="236">
        <v>151</v>
      </c>
      <c r="C154" s="236">
        <f t="shared" si="4"/>
        <v>1208</v>
      </c>
    </row>
    <row r="155" spans="1:3" ht="12.75">
      <c r="A155" s="234">
        <v>9</v>
      </c>
      <c r="B155" s="236">
        <v>131</v>
      </c>
      <c r="C155" s="236">
        <f t="shared" si="4"/>
        <v>1179</v>
      </c>
    </row>
    <row r="156" spans="1:3" ht="12.75">
      <c r="A156" s="234">
        <v>10</v>
      </c>
      <c r="B156" s="236">
        <v>88</v>
      </c>
      <c r="C156" s="236">
        <f t="shared" si="4"/>
        <v>880</v>
      </c>
    </row>
    <row r="157" spans="1:3" ht="12.75">
      <c r="A157" s="234">
        <v>11</v>
      </c>
      <c r="B157" s="236">
        <v>61</v>
      </c>
      <c r="C157" s="236">
        <f t="shared" si="4"/>
        <v>671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19</v>
      </c>
      <c r="C159" s="236">
        <f t="shared" si="4"/>
        <v>247</v>
      </c>
    </row>
    <row r="160" spans="1:3" ht="12.75">
      <c r="A160" s="234">
        <v>14</v>
      </c>
      <c r="B160" s="236">
        <v>9</v>
      </c>
      <c r="C160" s="236">
        <f t="shared" si="4"/>
        <v>126</v>
      </c>
    </row>
    <row r="161" spans="1:3" ht="12.75">
      <c r="A161" s="234">
        <v>15</v>
      </c>
      <c r="B161" s="236">
        <v>3</v>
      </c>
      <c r="C161" s="236">
        <f t="shared" si="4"/>
        <v>45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2610</v>
      </c>
      <c r="C172" s="239">
        <f>SUM(C147:C171)</f>
        <v>11497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37">
      <selection activeCell="E55" sqref="E5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466</v>
      </c>
      <c r="E7" s="192">
        <f t="shared" si="0"/>
        <v>448</v>
      </c>
      <c r="F7" s="203">
        <f>D7+E7</f>
        <v>914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6119</v>
      </c>
      <c r="E8" s="243">
        <f t="shared" si="0"/>
        <v>6909</v>
      </c>
      <c r="F8" s="203">
        <f aca="true" t="shared" si="1" ref="F8:F21">D8+E8</f>
        <v>13028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441</v>
      </c>
      <c r="F9" s="203">
        <f t="shared" si="1"/>
        <v>857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654</v>
      </c>
      <c r="E10" s="243">
        <f t="shared" si="0"/>
        <v>687</v>
      </c>
      <c r="F10" s="203">
        <f t="shared" si="1"/>
        <v>1341</v>
      </c>
      <c r="G10" s="172"/>
    </row>
    <row r="11" spans="1:7" ht="12.75">
      <c r="A11" s="173" t="s">
        <v>92</v>
      </c>
      <c r="B11" s="177"/>
      <c r="C11" s="177"/>
      <c r="D11" s="243">
        <f t="shared" si="0"/>
        <v>811</v>
      </c>
      <c r="E11" s="243">
        <f t="shared" si="0"/>
        <v>886</v>
      </c>
      <c r="F11" s="203">
        <f t="shared" si="1"/>
        <v>1697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1307</v>
      </c>
      <c r="E12" s="243">
        <f t="shared" si="0"/>
        <v>1375</v>
      </c>
      <c r="F12" s="203">
        <f t="shared" si="1"/>
        <v>2682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1478</v>
      </c>
      <c r="E13" s="193">
        <f t="shared" si="0"/>
        <v>1621</v>
      </c>
      <c r="F13" s="203">
        <f t="shared" si="1"/>
        <v>3099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950</v>
      </c>
      <c r="E14" s="243">
        <f t="shared" si="0"/>
        <v>985</v>
      </c>
      <c r="F14" s="203">
        <f t="shared" si="1"/>
        <v>1935</v>
      </c>
      <c r="G14" s="172"/>
    </row>
    <row r="15" spans="1:7" ht="12.75">
      <c r="A15" s="176" t="s">
        <v>89</v>
      </c>
      <c r="B15" s="177"/>
      <c r="C15" s="177"/>
      <c r="D15" s="243">
        <f t="shared" si="0"/>
        <v>1951</v>
      </c>
      <c r="E15" s="243">
        <f t="shared" si="0"/>
        <v>2236</v>
      </c>
      <c r="F15" s="203">
        <f t="shared" si="1"/>
        <v>4187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2279</v>
      </c>
      <c r="E16" s="243">
        <f t="shared" si="0"/>
        <v>2319</v>
      </c>
      <c r="F16" s="203">
        <f t="shared" si="1"/>
        <v>4598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846</v>
      </c>
      <c r="E17" s="243">
        <f t="shared" si="0"/>
        <v>966</v>
      </c>
      <c r="F17" s="203">
        <f t="shared" si="1"/>
        <v>1812</v>
      </c>
      <c r="G17" s="172"/>
    </row>
    <row r="18" spans="1:7" ht="12.75">
      <c r="A18" s="176" t="s">
        <v>159</v>
      </c>
      <c r="B18" s="177"/>
      <c r="C18" s="177"/>
      <c r="D18" s="243">
        <f t="shared" si="0"/>
        <v>1217</v>
      </c>
      <c r="E18" s="243">
        <f t="shared" si="0"/>
        <v>1177</v>
      </c>
      <c r="F18" s="203">
        <f t="shared" si="1"/>
        <v>2394</v>
      </c>
      <c r="G18" s="172"/>
    </row>
    <row r="19" spans="1:7" ht="12.75">
      <c r="A19" s="176" t="s">
        <v>160</v>
      </c>
      <c r="B19" s="174"/>
      <c r="C19" s="174"/>
      <c r="D19" s="193">
        <f t="shared" si="0"/>
        <v>110</v>
      </c>
      <c r="E19" s="193">
        <f t="shared" si="0"/>
        <v>111</v>
      </c>
      <c r="F19" s="203">
        <f t="shared" si="1"/>
        <v>221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1187</v>
      </c>
      <c r="E21" s="193">
        <f t="shared" si="0"/>
        <v>1339</v>
      </c>
      <c r="F21" s="203">
        <f t="shared" si="1"/>
        <v>2526</v>
      </c>
      <c r="G21" s="172"/>
    </row>
    <row r="22" spans="1:7" ht="12.75">
      <c r="A22" s="183" t="s">
        <v>26</v>
      </c>
      <c r="B22" s="184"/>
      <c r="C22" s="185"/>
      <c r="D22" s="186">
        <f>SUM(D7:D21)</f>
        <v>19796</v>
      </c>
      <c r="E22" s="187">
        <f>SUM(E7:E21)</f>
        <v>21515</v>
      </c>
      <c r="F22" s="187">
        <f>SUM(F7:F21)</f>
        <v>41311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58</v>
      </c>
      <c r="E44" s="192">
        <v>58</v>
      </c>
      <c r="F44" s="203">
        <f>D44+E44</f>
        <v>116</v>
      </c>
      <c r="G44" s="172"/>
    </row>
    <row r="45" spans="1:7" ht="15" customHeight="1">
      <c r="A45" s="176" t="s">
        <v>115</v>
      </c>
      <c r="B45" s="177"/>
      <c r="C45" s="177"/>
      <c r="D45" s="244">
        <v>3005</v>
      </c>
      <c r="E45" s="243">
        <v>3473</v>
      </c>
      <c r="F45" s="203">
        <f aca="true" t="shared" si="2" ref="F45:F58">D45+E45</f>
        <v>6478</v>
      </c>
      <c r="G45" s="172"/>
    </row>
    <row r="46" spans="1:7" ht="15" customHeight="1">
      <c r="A46" s="176" t="s">
        <v>88</v>
      </c>
      <c r="B46" s="177"/>
      <c r="C46" s="177"/>
      <c r="D46" s="243">
        <v>141</v>
      </c>
      <c r="E46" s="243">
        <v>158</v>
      </c>
      <c r="F46" s="203">
        <f t="shared" si="2"/>
        <v>299</v>
      </c>
      <c r="G46" s="172"/>
    </row>
    <row r="47" spans="1:7" ht="15" customHeight="1">
      <c r="A47" s="176" t="s">
        <v>116</v>
      </c>
      <c r="B47" s="177"/>
      <c r="C47" s="177"/>
      <c r="D47" s="243">
        <v>86</v>
      </c>
      <c r="E47" s="243">
        <v>81</v>
      </c>
      <c r="F47" s="203">
        <f t="shared" si="2"/>
        <v>167</v>
      </c>
      <c r="G47" s="172"/>
    </row>
    <row r="48" spans="1:7" ht="15" customHeight="1">
      <c r="A48" s="173" t="s">
        <v>92</v>
      </c>
      <c r="B48" s="177"/>
      <c r="C48" s="177"/>
      <c r="D48" s="243">
        <v>368</v>
      </c>
      <c r="E48" s="243">
        <v>401</v>
      </c>
      <c r="F48" s="203">
        <f t="shared" si="2"/>
        <v>769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267</v>
      </c>
      <c r="F49" s="203">
        <f t="shared" si="2"/>
        <v>491</v>
      </c>
      <c r="G49" s="172"/>
    </row>
    <row r="50" spans="1:7" ht="12.75">
      <c r="A50" s="176" t="s">
        <v>117</v>
      </c>
      <c r="B50" s="174"/>
      <c r="C50" s="174"/>
      <c r="D50" s="193">
        <v>331</v>
      </c>
      <c r="E50" s="193">
        <v>329</v>
      </c>
      <c r="F50" s="203">
        <f t="shared" si="2"/>
        <v>660</v>
      </c>
      <c r="G50" s="172"/>
    </row>
    <row r="51" spans="1:7" ht="15" customHeight="1">
      <c r="A51" s="176" t="s">
        <v>91</v>
      </c>
      <c r="B51" s="174"/>
      <c r="C51" s="174"/>
      <c r="D51" s="193">
        <v>490</v>
      </c>
      <c r="E51" s="193">
        <v>565</v>
      </c>
      <c r="F51" s="203">
        <f t="shared" si="2"/>
        <v>1055</v>
      </c>
      <c r="G51" s="172"/>
    </row>
    <row r="52" spans="1:7" ht="12.75">
      <c r="A52" s="179" t="s">
        <v>89</v>
      </c>
      <c r="B52" s="174"/>
      <c r="C52" s="174"/>
      <c r="D52" s="193">
        <v>732</v>
      </c>
      <c r="E52" s="193">
        <v>825</v>
      </c>
      <c r="F52" s="203">
        <f t="shared" si="2"/>
        <v>1557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411</v>
      </c>
      <c r="E55" s="243">
        <v>468</v>
      </c>
      <c r="F55" s="203">
        <f t="shared" si="2"/>
        <v>879</v>
      </c>
      <c r="G55" s="172"/>
    </row>
    <row r="56" spans="1:7" ht="12.75">
      <c r="A56" s="176" t="s">
        <v>160</v>
      </c>
      <c r="B56" s="174"/>
      <c r="C56" s="174"/>
      <c r="D56" s="193">
        <v>39</v>
      </c>
      <c r="E56" s="193">
        <v>30</v>
      </c>
      <c r="F56" s="203">
        <f t="shared" si="2"/>
        <v>69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438</v>
      </c>
      <c r="E58" s="194">
        <v>445</v>
      </c>
      <c r="F58" s="203">
        <f t="shared" si="2"/>
        <v>883</v>
      </c>
      <c r="G58" s="172"/>
    </row>
    <row r="59" spans="1:7" ht="12.75">
      <c r="A59" s="155" t="s">
        <v>26</v>
      </c>
      <c r="B59" s="195"/>
      <c r="C59" s="196"/>
      <c r="D59" s="197">
        <f>SUM(D44:D58)</f>
        <v>6351</v>
      </c>
      <c r="E59" s="198">
        <f>SUM(E44:E58)</f>
        <v>7158</v>
      </c>
      <c r="F59" s="199">
        <f>SUM(F44:F58)</f>
        <v>13509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339</v>
      </c>
      <c r="E82" s="192">
        <v>333</v>
      </c>
      <c r="F82" s="203">
        <f>D82+E82</f>
        <v>672</v>
      </c>
      <c r="G82" s="172"/>
    </row>
    <row r="83" spans="1:7" ht="15" customHeight="1">
      <c r="A83" s="176" t="s">
        <v>115</v>
      </c>
      <c r="B83" s="177"/>
      <c r="C83" s="177"/>
      <c r="D83" s="243">
        <v>853</v>
      </c>
      <c r="E83" s="243">
        <v>893</v>
      </c>
      <c r="F83" s="203">
        <f aca="true" t="shared" si="3" ref="F83:F96">D83+E83</f>
        <v>1746</v>
      </c>
      <c r="G83" s="172"/>
    </row>
    <row r="84" spans="1:7" ht="15" customHeight="1">
      <c r="A84" s="176" t="s">
        <v>88</v>
      </c>
      <c r="B84" s="177"/>
      <c r="C84" s="177"/>
      <c r="D84" s="243">
        <v>136</v>
      </c>
      <c r="E84" s="243">
        <v>135</v>
      </c>
      <c r="F84" s="203">
        <f t="shared" si="3"/>
        <v>271</v>
      </c>
      <c r="G84" s="172"/>
    </row>
    <row r="85" spans="1:7" ht="15" customHeight="1">
      <c r="A85" s="176" t="s">
        <v>116</v>
      </c>
      <c r="B85" s="177"/>
      <c r="C85" s="177"/>
      <c r="D85" s="243">
        <v>507</v>
      </c>
      <c r="E85" s="243">
        <v>537</v>
      </c>
      <c r="F85" s="203">
        <f t="shared" si="3"/>
        <v>1044</v>
      </c>
      <c r="G85" s="172"/>
    </row>
    <row r="86" spans="1:7" ht="15" customHeight="1">
      <c r="A86" s="173" t="s">
        <v>92</v>
      </c>
      <c r="B86" s="177"/>
      <c r="C86" s="177"/>
      <c r="D86" s="243">
        <v>54</v>
      </c>
      <c r="E86" s="243">
        <v>58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884</v>
      </c>
      <c r="E87" s="243">
        <v>871</v>
      </c>
      <c r="F87" s="203">
        <f t="shared" si="3"/>
        <v>1755</v>
      </c>
      <c r="G87" s="172"/>
    </row>
    <row r="88" spans="1:7" ht="12.75">
      <c r="A88" s="176" t="s">
        <v>117</v>
      </c>
      <c r="B88" s="174"/>
      <c r="C88" s="174"/>
      <c r="D88" s="193">
        <v>584</v>
      </c>
      <c r="E88" s="193">
        <v>651</v>
      </c>
      <c r="F88" s="203">
        <f t="shared" si="3"/>
        <v>1235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12</v>
      </c>
      <c r="F89" s="203">
        <f t="shared" si="3"/>
        <v>28</v>
      </c>
      <c r="G89" s="172"/>
    </row>
    <row r="90" spans="1:7" ht="12.75">
      <c r="A90" s="179" t="s">
        <v>89</v>
      </c>
      <c r="B90" s="174"/>
      <c r="C90" s="174"/>
      <c r="D90" s="193">
        <v>426</v>
      </c>
      <c r="E90" s="193">
        <v>440</v>
      </c>
      <c r="F90" s="203">
        <f t="shared" si="3"/>
        <v>866</v>
      </c>
      <c r="G90" s="172"/>
    </row>
    <row r="91" spans="1:7" ht="12.75">
      <c r="A91" s="176" t="s">
        <v>157</v>
      </c>
      <c r="B91" s="177"/>
      <c r="C91" s="177"/>
      <c r="D91" s="243">
        <v>2265</v>
      </c>
      <c r="E91" s="243">
        <v>2293</v>
      </c>
      <c r="F91" s="203">
        <f t="shared" si="3"/>
        <v>4558</v>
      </c>
      <c r="G91" s="172"/>
    </row>
    <row r="92" spans="1:7" ht="12.75">
      <c r="A92" s="173" t="s">
        <v>158</v>
      </c>
      <c r="B92" s="177"/>
      <c r="C92" s="177"/>
      <c r="D92" s="243">
        <v>835</v>
      </c>
      <c r="E92" s="243">
        <v>942</v>
      </c>
      <c r="F92" s="203">
        <f t="shared" si="3"/>
        <v>1777</v>
      </c>
      <c r="G92" s="172"/>
    </row>
    <row r="93" spans="1:7" ht="12.75">
      <c r="A93" s="176" t="s">
        <v>159</v>
      </c>
      <c r="B93" s="177"/>
      <c r="C93" s="177"/>
      <c r="D93" s="243">
        <v>422</v>
      </c>
      <c r="E93" s="243">
        <v>450</v>
      </c>
      <c r="F93" s="203">
        <f t="shared" si="3"/>
        <v>872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653</v>
      </c>
      <c r="E96" s="194">
        <v>622</v>
      </c>
      <c r="F96" s="203">
        <f t="shared" si="3"/>
        <v>1275</v>
      </c>
      <c r="G96" s="172"/>
    </row>
    <row r="97" spans="1:7" ht="12.75">
      <c r="A97" s="183" t="s">
        <v>26</v>
      </c>
      <c r="B97" s="184"/>
      <c r="C97" s="185"/>
      <c r="D97" s="186">
        <f>SUM(D82:D96)</f>
        <v>8014</v>
      </c>
      <c r="E97" s="187">
        <f>SUM(E82:E96)</f>
        <v>8291</v>
      </c>
      <c r="F97" s="188">
        <f>SUM(F82:F96)</f>
        <v>16305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57</v>
      </c>
      <c r="F120" s="203">
        <f>D120+E120</f>
        <v>126</v>
      </c>
      <c r="G120" s="172"/>
    </row>
    <row r="121" spans="1:7" ht="15" customHeight="1">
      <c r="A121" s="176" t="s">
        <v>115</v>
      </c>
      <c r="B121" s="177"/>
      <c r="C121" s="177"/>
      <c r="D121" s="243">
        <v>2261</v>
      </c>
      <c r="E121" s="243">
        <v>2543</v>
      </c>
      <c r="F121" s="203">
        <f aca="true" t="shared" si="4" ref="F121:F134">D121+E121</f>
        <v>4804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389</v>
      </c>
      <c r="E124" s="243">
        <v>427</v>
      </c>
      <c r="F124" s="203">
        <f t="shared" si="4"/>
        <v>816</v>
      </c>
      <c r="G124" s="172"/>
    </row>
    <row r="125" spans="1:7" ht="15" customHeight="1">
      <c r="A125" s="176" t="s">
        <v>90</v>
      </c>
      <c r="B125" s="177"/>
      <c r="C125" s="177"/>
      <c r="D125" s="243">
        <v>199</v>
      </c>
      <c r="E125" s="243">
        <v>237</v>
      </c>
      <c r="F125" s="203">
        <f t="shared" si="4"/>
        <v>436</v>
      </c>
      <c r="G125" s="172"/>
    </row>
    <row r="126" spans="1:7" ht="12.75">
      <c r="A126" s="176" t="s">
        <v>117</v>
      </c>
      <c r="B126" s="174"/>
      <c r="C126" s="174"/>
      <c r="D126" s="243">
        <v>563</v>
      </c>
      <c r="E126" s="243">
        <v>641</v>
      </c>
      <c r="F126" s="203">
        <f t="shared" si="4"/>
        <v>1204</v>
      </c>
      <c r="G126" s="172"/>
    </row>
    <row r="127" spans="1:7" ht="15" customHeight="1">
      <c r="A127" s="176" t="s">
        <v>91</v>
      </c>
      <c r="B127" s="174"/>
      <c r="C127" s="174"/>
      <c r="D127" s="243">
        <v>444</v>
      </c>
      <c r="E127" s="243">
        <v>408</v>
      </c>
      <c r="F127" s="203">
        <f t="shared" si="4"/>
        <v>852</v>
      </c>
      <c r="G127" s="172"/>
    </row>
    <row r="128" spans="1:7" ht="12.75">
      <c r="A128" s="179" t="s">
        <v>89</v>
      </c>
      <c r="B128" s="177"/>
      <c r="C128" s="177"/>
      <c r="D128" s="243">
        <v>793</v>
      </c>
      <c r="E128" s="243">
        <v>971</v>
      </c>
      <c r="F128" s="203">
        <f t="shared" si="4"/>
        <v>1764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384</v>
      </c>
      <c r="E131" s="243">
        <v>259</v>
      </c>
      <c r="F131" s="203">
        <f t="shared" si="4"/>
        <v>643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34</v>
      </c>
      <c r="F132" s="203">
        <f t="shared" si="4"/>
        <v>67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5431</v>
      </c>
      <c r="E135" s="187">
        <f>SUM(E120:E134)</f>
        <v>6066</v>
      </c>
      <c r="F135" s="188">
        <f>SUM(D135:E135)</f>
        <v>11497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5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509</v>
      </c>
      <c r="E7" s="170">
        <f t="shared" si="0"/>
        <v>488</v>
      </c>
      <c r="F7" s="171">
        <f aca="true" t="shared" si="1" ref="F7:F16">SUM(D7:E7)</f>
        <v>997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919</v>
      </c>
      <c r="E8" s="170">
        <f t="shared" si="0"/>
        <v>1004</v>
      </c>
      <c r="F8" s="171">
        <f t="shared" si="1"/>
        <v>1923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4689</v>
      </c>
      <c r="E9" s="170">
        <f t="shared" si="0"/>
        <v>5218</v>
      </c>
      <c r="F9" s="171">
        <f t="shared" si="1"/>
        <v>9907</v>
      </c>
      <c r="G9" s="172"/>
    </row>
    <row r="10" spans="1:7" ht="12.75">
      <c r="A10" s="173" t="s">
        <v>71</v>
      </c>
      <c r="B10" s="174"/>
      <c r="C10" s="175"/>
      <c r="D10" s="170">
        <f t="shared" si="0"/>
        <v>1470</v>
      </c>
      <c r="E10" s="170">
        <f t="shared" si="0"/>
        <v>1929</v>
      </c>
      <c r="F10" s="171">
        <f t="shared" si="1"/>
        <v>3399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1258</v>
      </c>
      <c r="E11" s="170">
        <f t="shared" si="0"/>
        <v>1230</v>
      </c>
      <c r="F11" s="171">
        <f t="shared" si="1"/>
        <v>2488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1158</v>
      </c>
      <c r="E12" s="170">
        <f t="shared" si="0"/>
        <v>1258</v>
      </c>
      <c r="F12" s="171">
        <f t="shared" si="1"/>
        <v>2416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1511</v>
      </c>
      <c r="E13" s="170">
        <f t="shared" si="0"/>
        <v>1775</v>
      </c>
      <c r="F13" s="171">
        <f t="shared" si="1"/>
        <v>3286</v>
      </c>
      <c r="G13" s="172"/>
    </row>
    <row r="14" spans="1:7" ht="12.75">
      <c r="A14" s="179" t="s">
        <v>75</v>
      </c>
      <c r="B14" s="174"/>
      <c r="C14" s="175"/>
      <c r="D14" s="170">
        <f t="shared" si="0"/>
        <v>7580</v>
      </c>
      <c r="E14" s="170">
        <f t="shared" si="0"/>
        <v>8021</v>
      </c>
      <c r="F14" s="171">
        <f t="shared" si="1"/>
        <v>15601</v>
      </c>
      <c r="G14" s="172"/>
    </row>
    <row r="15" spans="1:7" ht="12.75">
      <c r="A15" s="180" t="s">
        <v>76</v>
      </c>
      <c r="B15" s="181"/>
      <c r="C15" s="182"/>
      <c r="D15" s="170">
        <f t="shared" si="0"/>
        <v>635</v>
      </c>
      <c r="E15" s="170">
        <f t="shared" si="0"/>
        <v>659</v>
      </c>
      <c r="F15" s="171">
        <f t="shared" si="1"/>
        <v>1294</v>
      </c>
      <c r="G15" s="172"/>
    </row>
    <row r="16" spans="1:7" ht="12.75">
      <c r="A16" s="183" t="s">
        <v>26</v>
      </c>
      <c r="B16" s="184"/>
      <c r="C16" s="185"/>
      <c r="D16" s="186">
        <f>SUM(D7:D15)</f>
        <v>19729</v>
      </c>
      <c r="E16" s="187">
        <f>SUM(E7:E15)</f>
        <v>21582</v>
      </c>
      <c r="F16" s="187">
        <f t="shared" si="1"/>
        <v>41311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279</v>
      </c>
      <c r="E38" s="170">
        <v>261</v>
      </c>
      <c r="F38" s="171">
        <f>D38+E38</f>
        <v>540</v>
      </c>
      <c r="G38" s="172"/>
    </row>
    <row r="39" spans="1:7" ht="15" customHeight="1">
      <c r="A39" s="176" t="s">
        <v>169</v>
      </c>
      <c r="B39" s="177"/>
      <c r="C39" s="178"/>
      <c r="D39" s="170">
        <v>233</v>
      </c>
      <c r="E39" s="170">
        <v>262</v>
      </c>
      <c r="F39" s="171">
        <f aca="true" t="shared" si="2" ref="F39:F46">D39+E39</f>
        <v>495</v>
      </c>
      <c r="G39" s="172"/>
    </row>
    <row r="40" spans="1:7" ht="15" customHeight="1">
      <c r="A40" s="176" t="s">
        <v>70</v>
      </c>
      <c r="B40" s="177"/>
      <c r="C40" s="178"/>
      <c r="D40" s="170">
        <v>1905</v>
      </c>
      <c r="E40" s="170">
        <v>2190</v>
      </c>
      <c r="F40" s="171">
        <f t="shared" si="2"/>
        <v>4095</v>
      </c>
      <c r="G40" s="172"/>
    </row>
    <row r="41" spans="1:7" ht="15" customHeight="1">
      <c r="A41" s="173" t="s">
        <v>71</v>
      </c>
      <c r="B41" s="174"/>
      <c r="C41" s="175"/>
      <c r="D41" s="170">
        <v>604</v>
      </c>
      <c r="E41" s="170">
        <v>809</v>
      </c>
      <c r="F41" s="171">
        <f t="shared" si="2"/>
        <v>1413</v>
      </c>
      <c r="G41" s="172"/>
    </row>
    <row r="42" spans="1:7" ht="15" customHeight="1">
      <c r="A42" s="176" t="s">
        <v>72</v>
      </c>
      <c r="B42" s="177"/>
      <c r="C42" s="178"/>
      <c r="D42" s="170">
        <v>717</v>
      </c>
      <c r="E42" s="170">
        <v>709</v>
      </c>
      <c r="F42" s="171">
        <f t="shared" si="2"/>
        <v>1426</v>
      </c>
      <c r="G42" s="172"/>
    </row>
    <row r="43" spans="1:7" ht="12.75">
      <c r="A43" s="176" t="s">
        <v>73</v>
      </c>
      <c r="B43" s="177"/>
      <c r="C43" s="178"/>
      <c r="D43" s="170">
        <v>650</v>
      </c>
      <c r="E43" s="170">
        <v>718</v>
      </c>
      <c r="F43" s="171">
        <f t="shared" si="2"/>
        <v>1368</v>
      </c>
      <c r="G43" s="172"/>
    </row>
    <row r="44" spans="1:7" ht="15" customHeight="1">
      <c r="A44" s="176" t="s">
        <v>74</v>
      </c>
      <c r="B44" s="177"/>
      <c r="C44" s="178"/>
      <c r="D44" s="170">
        <v>752</v>
      </c>
      <c r="E44" s="170">
        <v>916</v>
      </c>
      <c r="F44" s="171">
        <f t="shared" si="2"/>
        <v>1668</v>
      </c>
      <c r="G44" s="172"/>
    </row>
    <row r="45" spans="1:7" ht="12.75">
      <c r="A45" s="179" t="s">
        <v>75</v>
      </c>
      <c r="B45" s="174"/>
      <c r="C45" s="175"/>
      <c r="D45" s="170">
        <v>763</v>
      </c>
      <c r="E45" s="170">
        <v>948</v>
      </c>
      <c r="F45" s="171">
        <f t="shared" si="2"/>
        <v>1711</v>
      </c>
      <c r="G45" s="172"/>
    </row>
    <row r="46" spans="1:7" ht="12.75">
      <c r="A46" s="180" t="s">
        <v>76</v>
      </c>
      <c r="B46" s="181"/>
      <c r="C46" s="182"/>
      <c r="D46" s="170">
        <v>381</v>
      </c>
      <c r="E46" s="170">
        <v>412</v>
      </c>
      <c r="F46" s="171">
        <f t="shared" si="2"/>
        <v>793</v>
      </c>
      <c r="G46" s="172"/>
    </row>
    <row r="47" spans="1:7" ht="12.75">
      <c r="A47" s="155" t="s">
        <v>128</v>
      </c>
      <c r="B47" s="195"/>
      <c r="C47" s="196"/>
      <c r="D47" s="197">
        <f>SUM(D38:D46)</f>
        <v>6284</v>
      </c>
      <c r="E47" s="198">
        <f>SUM(E38:E46)</f>
        <v>7225</v>
      </c>
      <c r="F47" s="199">
        <f>SUM(F38:F46)</f>
        <v>13509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334</v>
      </c>
      <c r="E71" s="170">
        <v>356</v>
      </c>
      <c r="F71" s="171">
        <f t="shared" si="3"/>
        <v>690</v>
      </c>
      <c r="G71" s="172"/>
    </row>
    <row r="72" spans="1:7" ht="15" customHeight="1">
      <c r="A72" s="176" t="s">
        <v>70</v>
      </c>
      <c r="B72" s="177"/>
      <c r="C72" s="178"/>
      <c r="D72" s="170">
        <v>1160</v>
      </c>
      <c r="E72" s="170">
        <v>1194</v>
      </c>
      <c r="F72" s="171">
        <f t="shared" si="3"/>
        <v>2354</v>
      </c>
      <c r="G72" s="172"/>
    </row>
    <row r="73" spans="1:7" ht="15" customHeight="1">
      <c r="A73" s="173" t="s">
        <v>71</v>
      </c>
      <c r="B73" s="174"/>
      <c r="C73" s="175"/>
      <c r="D73" s="170">
        <v>233</v>
      </c>
      <c r="E73" s="170">
        <v>332</v>
      </c>
      <c r="F73" s="171">
        <f t="shared" si="3"/>
        <v>565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173</v>
      </c>
      <c r="E75" s="170">
        <v>188</v>
      </c>
      <c r="F75" s="171">
        <f t="shared" si="3"/>
        <v>361</v>
      </c>
      <c r="G75" s="172"/>
    </row>
    <row r="76" spans="1:7" ht="15" customHeight="1">
      <c r="A76" s="176" t="s">
        <v>74</v>
      </c>
      <c r="B76" s="177"/>
      <c r="C76" s="178"/>
      <c r="D76" s="170">
        <v>152</v>
      </c>
      <c r="E76" s="170">
        <v>152</v>
      </c>
      <c r="F76" s="171">
        <f t="shared" si="3"/>
        <v>304</v>
      </c>
      <c r="G76" s="172"/>
    </row>
    <row r="77" spans="1:7" ht="12.75">
      <c r="A77" s="179" t="s">
        <v>75</v>
      </c>
      <c r="B77" s="174"/>
      <c r="C77" s="175"/>
      <c r="D77" s="170">
        <v>5713</v>
      </c>
      <c r="E77" s="170">
        <v>5848</v>
      </c>
      <c r="F77" s="171">
        <f t="shared" si="3"/>
        <v>11561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8014</v>
      </c>
      <c r="E79" s="187">
        <f>SUM(E70:E78)</f>
        <v>8291</v>
      </c>
      <c r="F79" s="188">
        <f t="shared" si="3"/>
        <v>16305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118</v>
      </c>
      <c r="E102" s="170">
        <v>107</v>
      </c>
      <c r="F102" s="171">
        <f aca="true" t="shared" si="4" ref="F102:F111">SUM(D102:E102)</f>
        <v>225</v>
      </c>
      <c r="G102" s="172"/>
    </row>
    <row r="103" spans="1:7" ht="15" customHeight="1">
      <c r="A103" s="176" t="s">
        <v>169</v>
      </c>
      <c r="B103" s="177"/>
      <c r="C103" s="178"/>
      <c r="D103" s="170">
        <v>352</v>
      </c>
      <c r="E103" s="170">
        <v>386</v>
      </c>
      <c r="F103" s="171">
        <f t="shared" si="4"/>
        <v>738</v>
      </c>
      <c r="G103" s="172"/>
    </row>
    <row r="104" spans="1:7" ht="15" customHeight="1">
      <c r="A104" s="176" t="s">
        <v>70</v>
      </c>
      <c r="B104" s="177"/>
      <c r="C104" s="178"/>
      <c r="D104" s="170">
        <v>1624</v>
      </c>
      <c r="E104" s="170">
        <v>1834</v>
      </c>
      <c r="F104" s="171">
        <f t="shared" si="4"/>
        <v>3458</v>
      </c>
      <c r="G104" s="172"/>
    </row>
    <row r="105" spans="1:7" ht="15" customHeight="1">
      <c r="A105" s="173" t="s">
        <v>71</v>
      </c>
      <c r="B105" s="174"/>
      <c r="C105" s="175"/>
      <c r="D105" s="170">
        <v>633</v>
      </c>
      <c r="E105" s="170">
        <v>788</v>
      </c>
      <c r="F105" s="171">
        <f t="shared" si="4"/>
        <v>1421</v>
      </c>
      <c r="G105" s="172"/>
    </row>
    <row r="106" spans="1:7" ht="15" customHeight="1">
      <c r="A106" s="176" t="s">
        <v>72</v>
      </c>
      <c r="B106" s="177"/>
      <c r="C106" s="178"/>
      <c r="D106" s="170">
        <v>463</v>
      </c>
      <c r="E106" s="170">
        <v>462</v>
      </c>
      <c r="F106" s="171">
        <f t="shared" si="4"/>
        <v>925</v>
      </c>
      <c r="G106" s="172"/>
    </row>
    <row r="107" spans="1:7" ht="12.75">
      <c r="A107" s="176" t="s">
        <v>73</v>
      </c>
      <c r="B107" s="177"/>
      <c r="C107" s="178"/>
      <c r="D107" s="170">
        <v>335</v>
      </c>
      <c r="E107" s="170">
        <v>352</v>
      </c>
      <c r="F107" s="171">
        <f t="shared" si="4"/>
        <v>687</v>
      </c>
      <c r="G107" s="172"/>
    </row>
    <row r="108" spans="1:7" ht="15" customHeight="1">
      <c r="A108" s="176" t="s">
        <v>74</v>
      </c>
      <c r="B108" s="177"/>
      <c r="C108" s="178"/>
      <c r="D108" s="170">
        <v>607</v>
      </c>
      <c r="E108" s="170">
        <v>707</v>
      </c>
      <c r="F108" s="171">
        <f t="shared" si="4"/>
        <v>1314</v>
      </c>
      <c r="G108" s="172"/>
    </row>
    <row r="109" spans="1:7" ht="12.75">
      <c r="A109" s="179" t="s">
        <v>75</v>
      </c>
      <c r="B109" s="174"/>
      <c r="C109" s="175"/>
      <c r="D109" s="170">
        <v>1104</v>
      </c>
      <c r="E109" s="170">
        <v>1225</v>
      </c>
      <c r="F109" s="171">
        <f t="shared" si="4"/>
        <v>2329</v>
      </c>
      <c r="G109" s="172"/>
    </row>
    <row r="110" spans="1:7" ht="12.75">
      <c r="A110" s="180" t="s">
        <v>76</v>
      </c>
      <c r="B110" s="181"/>
      <c r="C110" s="182"/>
      <c r="D110" s="170">
        <v>195</v>
      </c>
      <c r="E110" s="170">
        <v>205</v>
      </c>
      <c r="F110" s="171">
        <f t="shared" si="4"/>
        <v>400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5431</v>
      </c>
      <c r="E111" s="187">
        <f>SUM(E102:E110)</f>
        <v>6066</v>
      </c>
      <c r="F111" s="188">
        <f t="shared" si="4"/>
        <v>11497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2012-04-29T12:32:56Z</dcterms:modified>
  <cp:category/>
  <cp:version/>
  <cp:contentType/>
  <cp:contentStatus/>
</cp:coreProperties>
</file>