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<sst xmlns="http://schemas.openxmlformats.org/spreadsheetml/2006/main" count="155" uniqueCount="75">
  <si>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</si>
  <si>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</si>
  <si>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</si>
  <si>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</si>
  <si>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</si>
  <si>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</si>
  <si>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</si>
  <si>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</si>
  <si>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</si>
  <si>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</si>
  <si>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</si>
  <si>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</si>
  <si>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</si>
  <si>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</si>
  <si>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</si>
  <si>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</si>
  <si>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</si>
  <si>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</si>
  <si>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</si>
  <si>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</si>
  <si>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</si>
  <si>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</si>
  <si>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</si>
  <si>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</si>
  <si>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</si>
  <si>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</si>
  <si>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</si>
  <si>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</si>
  <si>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</si>
  <si>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</si>
  <si>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</si>
  <si>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</si>
  <si>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</si>
  <si>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</si>
  <si>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</si>
  <si>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</si>
  <si>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</si>
  <si>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</si>
  <si>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</si>
  <si>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</si>
  <si>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</si>
  <si>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</si>
  <si>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</si>
  <si>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</si>
  <si>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</si>
  <si>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</si>
  <si>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</si>
  <si>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</si>
  <si>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</si>
  <si>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</si>
  <si>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</si>
  <si>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</si>
  <si>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</si>
  <si>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</si>
  <si>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</si>
  <si>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</si>
  <si>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</si>
  <si>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</si>
  <si>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</si>
  <si>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</si>
  <si>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</si>
  <si>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</si>
  <si>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</si>
  <si>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</si>
  <si>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</si>
  <si>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</si>
  <si>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</si>
  <si>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</si>
  <si>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</si>
  <si>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</si>
  <si>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</si>
  <si>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</si>
  <si>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2012</t>
  </si>
  <si>
    <t>As of 05 Aug 2011</t>
  </si>
  <si>
    <t>Table 1.4 - Registration &amp; Relocation Trends in Transit Centre since 01 July 2011 (up to date)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</si>
</sst>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235</c:v>
                </c:pt>
                <c:pt idx="4">
                  <c:v>3704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1122</c:v>
                </c:pt>
                <c:pt idx="4">
                  <c:v>14986</c:v>
                </c:pt>
                <c:pt idx="5">
                  <c:v>0</c:v>
                </c:pt>
              </c:numCache>
            </c:numRef>
          </c:val>
        </c:ser>
        <c:axId val="14946157"/>
        <c:axId val="62463794"/>
      </c:barChart>
      <c:catAx>
        <c:axId val="14946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463794"/>
        <c:crosses val="autoZero"/>
        <c:auto val="1"/>
        <c:lblOffset val="100"/>
        <c:noMultiLvlLbl val="0"/>
      </c:catAx>
      <c:valAx>
        <c:axId val="62463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46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995</c:v>
                </c:pt>
              </c:numCache>
            </c:numRef>
          </c:val>
          <c:smooth val="0"/>
        </c:ser>
        <c:marker val="1"/>
        <c:axId val="7822235"/>
        <c:axId val="60910200"/>
      </c:lineChart>
      <c:catAx>
        <c:axId val="782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10200"/>
        <c:crosses val="autoZero"/>
        <c:auto val="1"/>
        <c:lblOffset val="100"/>
        <c:noMultiLvlLbl val="0"/>
      </c:catAx>
      <c:valAx>
        <c:axId val="60910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22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</c:numCache>
            </c:numRef>
          </c:val>
          <c:smooth val="0"/>
        </c:ser>
        <c:marker val="1"/>
        <c:axId val="9984473"/>
        <c:axId val="43373838"/>
      </c:lineChart>
      <c:dateAx>
        <c:axId val="9984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73838"/>
        <c:crosses val="autoZero"/>
        <c:auto val="0"/>
        <c:noMultiLvlLbl val="0"/>
      </c:dateAx>
      <c:valAx>
        <c:axId val="43373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84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13312</c:v>
                </c:pt>
                <c:pt idx="1">
                  <c:v>18957</c:v>
                </c:pt>
                <c:pt idx="2">
                  <c:v>8444</c:v>
                </c:pt>
                <c:pt idx="3">
                  <c:v>6642</c:v>
                </c:pt>
                <c:pt idx="4">
                  <c:v>684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12937</c:v>
                </c:pt>
                <c:pt idx="1">
                  <c:v>17864</c:v>
                </c:pt>
                <c:pt idx="2">
                  <c:v>11462</c:v>
                </c:pt>
                <c:pt idx="3">
                  <c:v>12428</c:v>
                </c:pt>
                <c:pt idx="4">
                  <c:v>684</c:v>
                </c:pt>
              </c:numCache>
            </c:numRef>
          </c:val>
        </c:ser>
        <c:axId val="62897575"/>
        <c:axId val="44693620"/>
      </c:barChart>
      <c:catAx>
        <c:axId val="6289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93620"/>
        <c:crosses val="autoZero"/>
        <c:auto val="1"/>
        <c:lblOffset val="100"/>
        <c:noMultiLvlLbl val="0"/>
      </c:catAx>
      <c:valAx>
        <c:axId val="44693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9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40861317"/>
        <c:axId val="50659882"/>
      </c:barChart>
      <c:catAx>
        <c:axId val="40861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59882"/>
        <c:crosses val="autoZero"/>
        <c:auto val="1"/>
        <c:lblOffset val="100"/>
        <c:noMultiLvlLbl val="0"/>
      </c:catAx>
      <c:valAx>
        <c:axId val="50659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61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11122675"/>
        <c:axId val="5903280"/>
      </c:barChart>
      <c:catAx>
        <c:axId val="11122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3280"/>
        <c:crosses val="autoZero"/>
        <c:auto val="1"/>
        <c:lblOffset val="100"/>
        <c:noMultiLvlLbl val="0"/>
      </c:catAx>
      <c:valAx>
        <c:axId val="59032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22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32016753"/>
        <c:axId val="37069446"/>
      </c:barChart>
      <c:catAx>
        <c:axId val="3201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69446"/>
        <c:crosses val="autoZero"/>
        <c:auto val="1"/>
        <c:lblOffset val="100"/>
        <c:noMultiLvlLbl val="0"/>
      </c:catAx>
      <c:valAx>
        <c:axId val="370694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16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158</c:v>
                </c:pt>
                <c:pt idx="1">
                  <c:v>171</c:v>
                </c:pt>
                <c:pt idx="2">
                  <c:v>63</c:v>
                </c:pt>
                <c:pt idx="3">
                  <c:v>124</c:v>
                </c:pt>
                <c:pt idx="4">
                  <c:v>22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123</c:v>
                </c:pt>
                <c:pt idx="1">
                  <c:v>168</c:v>
                </c:pt>
                <c:pt idx="2">
                  <c:v>64</c:v>
                </c:pt>
                <c:pt idx="3">
                  <c:v>217</c:v>
                </c:pt>
                <c:pt idx="4">
                  <c:v>12</c:v>
                </c:pt>
              </c:numCache>
            </c:numRef>
          </c:val>
        </c:ser>
        <c:axId val="63895167"/>
        <c:axId val="62380076"/>
      </c:barChart>
      <c:catAx>
        <c:axId val="638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80076"/>
        <c:crosses val="autoZero"/>
        <c:auto val="1"/>
        <c:lblOffset val="100"/>
        <c:noMultiLvlLbl val="0"/>
      </c:catAx>
      <c:valAx>
        <c:axId val="623800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95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5">
      <selection activeCell="H127" sqref="H127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6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7">
        <v>9792</v>
      </c>
      <c r="E25" s="128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9">
        <v>5649</v>
      </c>
      <c r="E26" s="130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31">
        <v>235</v>
      </c>
      <c r="E27" s="132">
        <v>1122</v>
      </c>
      <c r="F27" s="72" t="s">
        <v>33</v>
      </c>
      <c r="G27" s="72" t="s">
        <v>33</v>
      </c>
      <c r="H27" s="20">
        <f t="shared" si="0"/>
        <v>235</v>
      </c>
      <c r="I27" s="20">
        <f t="shared" si="0"/>
        <v>1122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25062</v>
      </c>
      <c r="E28" s="95">
        <f t="shared" si="1"/>
        <v>103414</v>
      </c>
      <c r="F28" s="92">
        <f t="shared" si="1"/>
        <v>10440</v>
      </c>
      <c r="G28" s="69">
        <f t="shared" si="1"/>
        <v>40479</v>
      </c>
      <c r="H28" s="68">
        <f t="shared" si="1"/>
        <v>14622</v>
      </c>
      <c r="I28" s="68">
        <f t="shared" si="1"/>
        <v>62935</v>
      </c>
    </row>
    <row r="29" spans="1:9" ht="15" customHeight="1">
      <c r="A29" s="86" t="s">
        <v>26</v>
      </c>
      <c r="B29" s="75"/>
      <c r="C29" s="75"/>
      <c r="D29" s="87">
        <v>3704</v>
      </c>
      <c r="E29" s="126">
        <v>14986</v>
      </c>
      <c r="F29" s="88" t="s">
        <v>33</v>
      </c>
      <c r="G29" s="88" t="s">
        <v>33</v>
      </c>
      <c r="H29" s="78">
        <f t="shared" si="0"/>
        <v>3704</v>
      </c>
      <c r="I29" s="78">
        <f t="shared" si="0"/>
        <v>14986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3704</v>
      </c>
      <c r="E31" s="95">
        <f>SUM(E29:E30)</f>
        <v>14986</v>
      </c>
      <c r="F31" s="93" t="s">
        <v>33</v>
      </c>
      <c r="G31" s="91" t="s">
        <v>33</v>
      </c>
      <c r="H31" s="68">
        <f>SUM(H29:H30)</f>
        <v>3704</v>
      </c>
      <c r="I31" s="68">
        <f>SUM(I29:I30)</f>
        <v>14986</v>
      </c>
    </row>
    <row r="32" spans="1:9" ht="15" customHeight="1" thickBot="1">
      <c r="A32" s="59" t="s">
        <v>49</v>
      </c>
      <c r="B32" s="60"/>
      <c r="C32" s="60"/>
      <c r="D32" s="61">
        <f>D28+D31</f>
        <v>28766</v>
      </c>
      <c r="E32" s="62">
        <f>E28+E31</f>
        <v>118400</v>
      </c>
      <c r="F32" s="63">
        <f>F28</f>
        <v>10440</v>
      </c>
      <c r="G32" s="63">
        <f>G28</f>
        <v>40479</v>
      </c>
      <c r="H32" s="58">
        <f>H28+H31</f>
        <v>18326</v>
      </c>
      <c r="I32" s="57">
        <f>I28+I31</f>
        <v>77921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40756</v>
      </c>
      <c r="B66" s="102"/>
      <c r="C66" s="181">
        <v>327</v>
      </c>
    </row>
    <row r="67" spans="1:3" ht="12.75">
      <c r="A67" s="101">
        <v>40757</v>
      </c>
      <c r="B67" s="103"/>
      <c r="C67" s="180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/>
    </row>
    <row r="72" spans="1:3" ht="12.75">
      <c r="A72" s="101">
        <v>40762</v>
      </c>
      <c r="B72" s="103"/>
      <c r="C72" s="122"/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80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81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1065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72</v>
      </c>
      <c r="B128" s="199"/>
      <c r="C128" s="200">
        <v>302</v>
      </c>
      <c r="D128" s="201">
        <v>995</v>
      </c>
    </row>
    <row r="129" spans="1:5" ht="12.75" customHeight="1">
      <c r="A129" s="170" t="s">
        <v>2</v>
      </c>
      <c r="B129" s="160"/>
      <c r="C129" s="150">
        <f>SUM(C121:C128)</f>
        <v>19080</v>
      </c>
      <c r="D129" s="150">
        <f>SUM(D121:D128)</f>
        <v>76321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74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18342</v>
      </c>
      <c r="I133" s="16"/>
    </row>
    <row r="134" spans="1:7" ht="12.75" customHeight="1">
      <c r="A134" s="161" t="s">
        <v>66</v>
      </c>
      <c r="B134" s="162"/>
      <c r="C134" s="162"/>
      <c r="D134" s="162"/>
      <c r="E134" s="162"/>
      <c r="F134" s="163"/>
      <c r="G134" s="152">
        <v>14318</v>
      </c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32660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85">
      <selection activeCell="G14" sqref="G14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B32+B56+B80+B104</f>
        <v>13312</v>
      </c>
      <c r="C7" s="41">
        <f>B7/F12</f>
        <v>0.12872531765524978</v>
      </c>
      <c r="D7" s="96">
        <f>D32+D56+D80+D104</f>
        <v>12937</v>
      </c>
      <c r="E7" s="42">
        <f>D7/F12</f>
        <v>0.1250991161738256</v>
      </c>
      <c r="F7" s="43">
        <f>B7+D7</f>
        <v>26249</v>
      </c>
      <c r="G7" s="44">
        <f>F7/F12</f>
        <v>0.2538244338290754</v>
      </c>
    </row>
    <row r="8" spans="1:7" ht="12.75">
      <c r="A8" s="34" t="s">
        <v>10</v>
      </c>
      <c r="B8" s="97">
        <f>B33+B57+B81+B105</f>
        <v>18957</v>
      </c>
      <c r="C8" s="45">
        <f>B8/F12</f>
        <v>0.18331173728895508</v>
      </c>
      <c r="D8" s="97">
        <f>D33+D57+D81+D105</f>
        <v>17864</v>
      </c>
      <c r="E8" s="46">
        <f>D8/F12</f>
        <v>0.17274256870443072</v>
      </c>
      <c r="F8" s="47">
        <f>B8+D8</f>
        <v>36821</v>
      </c>
      <c r="G8" s="48">
        <f>F8/F12</f>
        <v>0.35605430599338583</v>
      </c>
    </row>
    <row r="9" spans="1:7" ht="12.75">
      <c r="A9" s="35" t="s">
        <v>11</v>
      </c>
      <c r="B9" s="97">
        <f>B34+B58+B82+B106</f>
        <v>8444</v>
      </c>
      <c r="C9" s="45">
        <f>B9/F12</f>
        <v>0.08165238749105537</v>
      </c>
      <c r="D9" s="97">
        <f>D34+D58+D82+D106</f>
        <v>11462</v>
      </c>
      <c r="E9" s="46">
        <f>D9/F12</f>
        <v>0.11083605701355716</v>
      </c>
      <c r="F9" s="47">
        <f>B9+D9</f>
        <v>19906</v>
      </c>
      <c r="G9" s="48">
        <f>F9/F12</f>
        <v>0.19248844450461253</v>
      </c>
    </row>
    <row r="10" spans="1:7" ht="12.75">
      <c r="A10" s="36" t="s">
        <v>12</v>
      </c>
      <c r="B10" s="97">
        <f>B35+B59+B83+B107</f>
        <v>6642</v>
      </c>
      <c r="C10" s="45">
        <f>B10/F12</f>
        <v>0.06422728063898506</v>
      </c>
      <c r="D10" s="97">
        <f>D35+D59+D83+D107</f>
        <v>12428</v>
      </c>
      <c r="E10" s="46">
        <f>D10/F12</f>
        <v>0.12017715202970584</v>
      </c>
      <c r="F10" s="47">
        <f>B10+D10</f>
        <v>19070</v>
      </c>
      <c r="G10" s="48">
        <f>F10/F12</f>
        <v>0.1844044326686909</v>
      </c>
    </row>
    <row r="11" spans="1:7" ht="13.5" thickBot="1">
      <c r="A11" s="37" t="s">
        <v>13</v>
      </c>
      <c r="B11" s="98">
        <f>B36+B60+B84+B108</f>
        <v>684</v>
      </c>
      <c r="C11" s="49">
        <f>B11/F12</f>
        <v>0.006614191502117702</v>
      </c>
      <c r="D11" s="98">
        <f>D36+D60+D84+D108</f>
        <v>684</v>
      </c>
      <c r="E11" s="50">
        <f>D11/F12</f>
        <v>0.006614191502117702</v>
      </c>
      <c r="F11" s="51">
        <f>B11+D11</f>
        <v>1368</v>
      </c>
      <c r="G11" s="52">
        <f>F11/F12</f>
        <v>0.013228383004235404</v>
      </c>
    </row>
    <row r="12" spans="1:7" ht="26.25" thickBot="1">
      <c r="A12" s="39" t="s">
        <v>42</v>
      </c>
      <c r="B12" s="53">
        <f>SUM(B7:B11)</f>
        <v>48039</v>
      </c>
      <c r="C12" s="54">
        <f>B12/F12</f>
        <v>0.464530914576363</v>
      </c>
      <c r="D12" s="53">
        <f>SUM(D7:D11)</f>
        <v>55375</v>
      </c>
      <c r="E12" s="54">
        <f>D12/F12</f>
        <v>0.535469085423637</v>
      </c>
      <c r="F12" s="53">
        <f>SUM(F7:F11)</f>
        <v>103414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5483</v>
      </c>
      <c r="C32" s="41">
        <f>B32/F37</f>
        <v>0.1384560995934446</v>
      </c>
      <c r="D32" s="177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8">
        <v>7667</v>
      </c>
      <c r="C33" s="45">
        <f>B33/F37</f>
        <v>0.19360622206509936</v>
      </c>
      <c r="D33" s="178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8">
        <v>3417</v>
      </c>
      <c r="C34" s="45">
        <f>B34/F37</f>
        <v>0.08628569985606424</v>
      </c>
      <c r="D34" s="178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8">
        <v>1390</v>
      </c>
      <c r="C35" s="45">
        <f>B35/F37</f>
        <v>0.03510012373424914</v>
      </c>
      <c r="D35" s="178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9">
        <v>128</v>
      </c>
      <c r="C36" s="49">
        <f>B36/F37</f>
        <v>0.003232241610060352</v>
      </c>
      <c r="D36" s="179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4370</v>
      </c>
      <c r="C56" s="41">
        <f>B56/F61</f>
        <v>0.11677310744729177</v>
      </c>
      <c r="D56" s="182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3">
        <v>6121</v>
      </c>
      <c r="C57" s="45">
        <f>B57/F61</f>
        <v>0.16356251503086336</v>
      </c>
      <c r="D57" s="183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3">
        <v>2491</v>
      </c>
      <c r="C58" s="45">
        <f>B58/F61</f>
        <v>0.0665633433984448</v>
      </c>
      <c r="D58" s="183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3">
        <v>3992</v>
      </c>
      <c r="C59" s="45">
        <f>B59/F61</f>
        <v>0.10667236726077546</v>
      </c>
      <c r="D59" s="183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0.010394677070250916</v>
      </c>
      <c r="D60" s="184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202" t="s">
        <v>9</v>
      </c>
      <c r="B80" s="203">
        <v>3301</v>
      </c>
      <c r="C80" s="204">
        <f>B80/F85</f>
        <v>0.13063954408738326</v>
      </c>
      <c r="D80" s="203">
        <v>3153</v>
      </c>
      <c r="E80" s="205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6" t="s">
        <v>10</v>
      </c>
      <c r="B81" s="207">
        <v>4998</v>
      </c>
      <c r="C81" s="208">
        <f>B81/F85</f>
        <v>0.19779958841222098</v>
      </c>
      <c r="D81" s="207">
        <v>4534</v>
      </c>
      <c r="E81" s="209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10" t="s">
        <v>11</v>
      </c>
      <c r="B82" s="207">
        <v>2473</v>
      </c>
      <c r="C82" s="208">
        <f>B82/F85</f>
        <v>0.09787082475858794</v>
      </c>
      <c r="D82" s="207">
        <v>3687</v>
      </c>
      <c r="E82" s="209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11" t="s">
        <v>12</v>
      </c>
      <c r="B83" s="207">
        <v>1136</v>
      </c>
      <c r="C83" s="208">
        <f>B83/F85</f>
        <v>0.044958049707139465</v>
      </c>
      <c r="D83" s="207">
        <v>1732</v>
      </c>
      <c r="E83" s="209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12" t="s">
        <v>13</v>
      </c>
      <c r="B84" s="213">
        <v>145</v>
      </c>
      <c r="C84" s="214">
        <f>B84/F85</f>
        <v>0.005738483457337343</v>
      </c>
      <c r="D84" s="213">
        <v>109</v>
      </c>
      <c r="E84" s="215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>
        <v>158</v>
      </c>
      <c r="C104" s="41">
        <f>B104/F109</f>
        <v>0.1408199643493761</v>
      </c>
      <c r="D104" s="123">
        <v>123</v>
      </c>
      <c r="E104" s="42">
        <f>D104/F109</f>
        <v>0.10962566844919786</v>
      </c>
      <c r="F104" s="43">
        <f>B104+D104</f>
        <v>281</v>
      </c>
      <c r="G104" s="44">
        <f>F104/F109</f>
        <v>0.25044563279857396</v>
      </c>
      <c r="J104" s="16"/>
    </row>
    <row r="105" spans="1:10" ht="12.75">
      <c r="A105" s="34" t="s">
        <v>10</v>
      </c>
      <c r="B105" s="124">
        <v>171</v>
      </c>
      <c r="C105" s="45">
        <f>B105/F109</f>
        <v>0.15240641711229946</v>
      </c>
      <c r="D105" s="124">
        <v>168</v>
      </c>
      <c r="E105" s="46">
        <f>D105/F109</f>
        <v>0.1497326203208556</v>
      </c>
      <c r="F105" s="47">
        <f>B105+D105</f>
        <v>339</v>
      </c>
      <c r="G105" s="48">
        <f>F105/F109</f>
        <v>0.30213903743315507</v>
      </c>
      <c r="J105" s="16"/>
    </row>
    <row r="106" spans="1:10" ht="12.75">
      <c r="A106" s="35" t="s">
        <v>11</v>
      </c>
      <c r="B106" s="124">
        <v>63</v>
      </c>
      <c r="C106" s="45">
        <f>B106/F109</f>
        <v>0.05614973262032086</v>
      </c>
      <c r="D106" s="124">
        <v>64</v>
      </c>
      <c r="E106" s="46">
        <f>D106/F109</f>
        <v>0.0570409982174688</v>
      </c>
      <c r="F106" s="47">
        <f>B106+D106</f>
        <v>127</v>
      </c>
      <c r="G106" s="48">
        <f>F106/F109</f>
        <v>0.11319073083778966</v>
      </c>
      <c r="J106" s="16"/>
    </row>
    <row r="107" spans="1:10" ht="12.75">
      <c r="A107" s="36" t="s">
        <v>12</v>
      </c>
      <c r="B107" s="124">
        <v>124</v>
      </c>
      <c r="C107" s="45">
        <f>B107/F109</f>
        <v>0.11051693404634581</v>
      </c>
      <c r="D107" s="124">
        <v>217</v>
      </c>
      <c r="E107" s="46">
        <f>D107/F109</f>
        <v>0.19340463458110516</v>
      </c>
      <c r="F107" s="47">
        <f>B107+D107</f>
        <v>341</v>
      </c>
      <c r="G107" s="48">
        <f>F107/F109</f>
        <v>0.30392156862745096</v>
      </c>
      <c r="J107" s="16"/>
    </row>
    <row r="108" spans="1:7" ht="13.5" thickBot="1">
      <c r="A108" s="37" t="s">
        <v>13</v>
      </c>
      <c r="B108" s="125">
        <v>22</v>
      </c>
      <c r="C108" s="49">
        <f>B108/F109</f>
        <v>0.0196078431372549</v>
      </c>
      <c r="D108" s="125">
        <v>12</v>
      </c>
      <c r="E108" s="50">
        <f>D108/F109</f>
        <v>0.0106951871657754</v>
      </c>
      <c r="F108" s="51">
        <f>B108+D108</f>
        <v>34</v>
      </c>
      <c r="G108" s="52">
        <f>F108/F109</f>
        <v>0.030303030303030304</v>
      </c>
    </row>
    <row r="109" spans="1:10" ht="13.5" thickBot="1">
      <c r="A109" s="39" t="s">
        <v>41</v>
      </c>
      <c r="B109" s="53">
        <f>SUM(B104:B108)</f>
        <v>538</v>
      </c>
      <c r="C109" s="54">
        <f>B109/F109</f>
        <v>0.47950089126559714</v>
      </c>
      <c r="D109" s="53">
        <f>SUM(D104:D108)</f>
        <v>584</v>
      </c>
      <c r="E109" s="54">
        <f>D109/F109</f>
        <v>0.5204991087344029</v>
      </c>
      <c r="F109" s="53">
        <f>SUM(F104:F108)</f>
        <v>1122</v>
      </c>
      <c r="G109" s="55">
        <f>SUM(G104:G108)</f>
        <v>0.9999999999999998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2011-08-06T05:45:07Z</cp:lastPrinted>
  <dcterms:created xsi:type="dcterms:W3CDTF">1980-01-04T00:16:32Z</dcterms:created>
  <dcterms:modified xsi:type="dcterms:W3CDTF">2011-08-06T07:01:56Z</dcterms:modified>
  <cp:category/>
  <cp:version/>
  <cp:contentType/>
  <cp:contentStatus/>
</cp:coreProperties>
</file>