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1"/>
  </bookViews>
  <sheets>
    <sheet name="General Stat" sheetId="1" r:id="rId1"/>
    <sheet name="Age &amp; Sex Breakdown" sheetId="2" r:id="rId2"/>
  </sheets>
  <definedNames>
    <definedName name="_xlnm.Print_Area" localSheetId="1">'Age &amp; Sex Breakdown'!$A$1:$G$100</definedName>
    <definedName name="_xlnm.Print_Area" localSheetId="0">'General Stat'!$A$1:$I$135</definedName>
  </definedNames>
  <calcPr fullCalcOnLoad="1"/>
</workbook>
</file>

<file path=xl/sharedStrings.xml><?xml version="1.0" encoding="utf-8"?>
<sst xmlns="http://schemas.openxmlformats.org/spreadsheetml/2006/main" count="155" uniqueCount="75">
  <si>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</si>
  <si>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</si>
  <si>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</si>
  <si>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</si>
  <si>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</si>
  <si>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</si>
  <si>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</si>
  <si>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</si>
  <si>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</si>
  <si>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</si>
  <si>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</si>
  <si>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</si>
  <si>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</si>
  <si>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</si>
  <si>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</si>
  <si>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</si>
  <si>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</si>
  <si>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</si>
  <si>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</si>
  <si>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</si>
  <si>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</si>
  <si>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</si>
  <si>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</si>
  <si>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</si>
  <si>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</si>
  <si>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</si>
  <si>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</si>
  <si>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</si>
  <si>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</si>
  <si>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</si>
  <si>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</si>
  <si>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</si>
  <si>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</si>
  <si>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</si>
  <si>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</si>
  <si>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</si>
  <si>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</si>
  <si>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</si>
  <si>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</si>
  <si>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</si>
  <si>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</si>
  <si>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</si>
  <si>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</si>
  <si>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</si>
  <si>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</si>
  <si>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</si>
  <si>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</si>
  <si>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</si>
  <si>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</si>
  <si>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</si>
  <si>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</si>
  <si>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</si>
  <si>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Day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</si>
  <si>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</si>
  <si>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</si>
  <si>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</si>
  <si>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</si>
  <si>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</si>
  <si>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</si>
  <si>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</si>
  <si>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</si>
  <si>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</si>
  <si>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</si>
  <si>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</si>
  <si>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Total Individuals registered so far this month</t>
  </si>
  <si>
    <t>Total individuals registered and relocated to camp so far this month</t>
  </si>
  <si>
    <t>Total Individuals fully registered, but not yet relocated so far this month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</si>
  <si>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</si>
  <si>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</si>
  <si>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</si>
  <si>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</si>
  <si>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</si>
  <si>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Table 1.4 - Registration &amp; Relocation Trends in Transit Centre for Current Month</t>
  </si>
  <si>
    <t>As of 30 Jul 2011</t>
  </si>
  <si>
    <t>reported verbally by noon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</si>
</sst>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84">
    <border>
      <left/>
      <right/>
      <top/>
      <bottom/>
      <diagonal/>
    </border>
    <border>
      <left style="medium"/>
      <right style="dashed">
        <color indexed="57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 style="dashed">
        <color indexed="57"/>
      </bottom>
    </border>
    <border>
      <left style="thin"/>
      <right style="thin"/>
      <top style="dashed">
        <color indexed="57"/>
      </top>
      <bottom style="dashed">
        <color indexed="57"/>
      </bottom>
    </border>
    <border>
      <left style="thin"/>
      <right style="thin"/>
      <top style="dashed">
        <color indexed="57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>
        <color indexed="63"/>
      </top>
      <bottom>
        <color indexed="63"/>
      </bottom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57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dashed">
        <color indexed="57"/>
      </right>
      <top style="dashed">
        <color indexed="57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dashed">
        <color indexed="57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ed">
        <color indexed="57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1" fontId="4" fillId="0" borderId="2" xfId="0" applyNumberFormat="1" applyFont="1" applyBorder="1" applyAlignment="1">
      <alignment/>
    </xf>
    <xf numFmtId="41" fontId="4" fillId="0" borderId="3" xfId="0" applyNumberFormat="1" applyFont="1" applyBorder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4" xfId="0" applyNumberFormat="1" applyFont="1" applyBorder="1" applyAlignment="1">
      <alignment/>
    </xf>
    <xf numFmtId="41" fontId="4" fillId="0" borderId="5" xfId="0" applyNumberFormat="1" applyFont="1" applyBorder="1" applyAlignment="1">
      <alignment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/>
    </xf>
    <xf numFmtId="0" fontId="5" fillId="4" borderId="6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/>
    </xf>
    <xf numFmtId="17" fontId="4" fillId="0" borderId="10" xfId="0" applyNumberFormat="1" applyFont="1" applyBorder="1" applyAlignment="1" quotePrefix="1">
      <alignment/>
    </xf>
    <xf numFmtId="0" fontId="0" fillId="0" borderId="11" xfId="0" applyBorder="1" applyAlignment="1">
      <alignment/>
    </xf>
    <xf numFmtId="0" fontId="4" fillId="0" borderId="12" xfId="0" applyNumberFormat="1" applyFont="1" applyBorder="1" applyAlignment="1" quotePrefix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4" borderId="15" xfId="0" applyFill="1" applyBorder="1" applyAlignment="1">
      <alignment/>
    </xf>
    <xf numFmtId="0" fontId="12" fillId="0" borderId="0" xfId="0" applyFont="1" applyAlignment="1">
      <alignment horizontal="center"/>
    </xf>
    <xf numFmtId="0" fontId="7" fillId="2" borderId="16" xfId="0" applyFont="1" applyFill="1" applyBorder="1" applyAlignment="1">
      <alignment horizontal="left"/>
    </xf>
    <xf numFmtId="0" fontId="7" fillId="2" borderId="17" xfId="0" applyFont="1" applyFill="1" applyBorder="1" applyAlignment="1">
      <alignment horizontal="centerContinuous"/>
    </xf>
    <xf numFmtId="177" fontId="7" fillId="2" borderId="17" xfId="0" applyNumberFormat="1" applyFont="1" applyFill="1" applyBorder="1" applyAlignment="1">
      <alignment horizontal="centerContinuous"/>
    </xf>
    <xf numFmtId="0" fontId="7" fillId="2" borderId="18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9" xfId="0" applyFont="1" applyBorder="1" applyAlignment="1">
      <alignment vertical="top" wrapText="1"/>
    </xf>
    <xf numFmtId="17" fontId="4" fillId="0" borderId="20" xfId="0" applyNumberFormat="1" applyFont="1" applyBorder="1" applyAlignment="1" quotePrefix="1">
      <alignment vertical="top" wrapText="1"/>
    </xf>
    <xf numFmtId="0" fontId="4" fillId="0" borderId="20" xfId="0" applyFont="1" applyBorder="1" applyAlignment="1" quotePrefix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5" fillId="3" borderId="22" xfId="0" applyFont="1" applyFill="1" applyBorder="1" applyAlignment="1">
      <alignment vertical="top" wrapText="1"/>
    </xf>
    <xf numFmtId="0" fontId="5" fillId="3" borderId="23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24" xfId="0" applyNumberFormat="1" applyFont="1" applyBorder="1" applyAlignment="1">
      <alignment horizontal="right" wrapText="1"/>
    </xf>
    <xf numFmtId="177" fontId="4" fillId="0" borderId="25" xfId="0" applyNumberFormat="1" applyFont="1" applyBorder="1" applyAlignment="1">
      <alignment horizontal="right" wrapText="1"/>
    </xf>
    <xf numFmtId="3" fontId="5" fillId="5" borderId="26" xfId="0" applyNumberFormat="1" applyFont="1" applyFill="1" applyBorder="1" applyAlignment="1">
      <alignment horizontal="right" wrapText="1"/>
    </xf>
    <xf numFmtId="177" fontId="4" fillId="5" borderId="25" xfId="0" applyNumberFormat="1" applyFont="1" applyFill="1" applyBorder="1" applyAlignment="1">
      <alignment horizontal="right" wrapText="1"/>
    </xf>
    <xf numFmtId="177" fontId="4" fillId="0" borderId="27" xfId="0" applyNumberFormat="1" applyFont="1" applyBorder="1" applyAlignment="1">
      <alignment horizontal="right" wrapText="1"/>
    </xf>
    <xf numFmtId="177" fontId="4" fillId="0" borderId="28" xfId="0" applyNumberFormat="1" applyFont="1" applyBorder="1" applyAlignment="1">
      <alignment horizontal="right" wrapText="1"/>
    </xf>
    <xf numFmtId="3" fontId="5" fillId="5" borderId="29" xfId="0" applyNumberFormat="1" applyFont="1" applyFill="1" applyBorder="1" applyAlignment="1">
      <alignment horizontal="right" wrapText="1"/>
    </xf>
    <xf numFmtId="177" fontId="4" fillId="5" borderId="28" xfId="0" applyNumberFormat="1" applyFont="1" applyFill="1" applyBorder="1" applyAlignment="1">
      <alignment horizontal="right" wrapText="1"/>
    </xf>
    <xf numFmtId="177" fontId="4" fillId="0" borderId="30" xfId="0" applyNumberFormat="1" applyFont="1" applyBorder="1" applyAlignment="1">
      <alignment horizontal="right" wrapText="1"/>
    </xf>
    <xf numFmtId="177" fontId="4" fillId="0" borderId="31" xfId="0" applyNumberFormat="1" applyFont="1" applyBorder="1" applyAlignment="1">
      <alignment horizontal="right" wrapText="1"/>
    </xf>
    <xf numFmtId="3" fontId="5" fillId="5" borderId="32" xfId="0" applyNumberFormat="1" applyFont="1" applyFill="1" applyBorder="1" applyAlignment="1">
      <alignment horizontal="right" wrapText="1"/>
    </xf>
    <xf numFmtId="177" fontId="4" fillId="5" borderId="31" xfId="0" applyNumberFormat="1" applyFont="1" applyFill="1" applyBorder="1" applyAlignment="1">
      <alignment horizontal="right" wrapText="1"/>
    </xf>
    <xf numFmtId="3" fontId="5" fillId="3" borderId="33" xfId="0" applyNumberFormat="1" applyFont="1" applyFill="1" applyBorder="1" applyAlignment="1">
      <alignment horizontal="right" wrapText="1"/>
    </xf>
    <xf numFmtId="177" fontId="5" fillId="3" borderId="33" xfId="0" applyNumberFormat="1" applyFont="1" applyFill="1" applyBorder="1" applyAlignment="1">
      <alignment horizontal="right" wrapText="1"/>
    </xf>
    <xf numFmtId="177" fontId="5" fillId="3" borderId="34" xfId="0" applyNumberFormat="1" applyFont="1" applyFill="1" applyBorder="1" applyAlignment="1">
      <alignment horizontal="right" wrapText="1"/>
    </xf>
    <xf numFmtId="0" fontId="4" fillId="0" borderId="35" xfId="0" applyFont="1" applyBorder="1" applyAlignment="1">
      <alignment/>
    </xf>
    <xf numFmtId="41" fontId="4" fillId="3" borderId="6" xfId="0" applyNumberFormat="1" applyFont="1" applyFill="1" applyBorder="1" applyAlignment="1">
      <alignment/>
    </xf>
    <xf numFmtId="3" fontId="4" fillId="3" borderId="6" xfId="0" applyNumberFormat="1" applyFont="1" applyFill="1" applyBorder="1" applyAlignment="1">
      <alignment/>
    </xf>
    <xf numFmtId="0" fontId="5" fillId="3" borderId="36" xfId="0" applyFont="1" applyFill="1" applyBorder="1" applyAlignment="1">
      <alignment horizontal="left"/>
    </xf>
    <xf numFmtId="0" fontId="5" fillId="3" borderId="37" xfId="0" applyFont="1" applyFill="1" applyBorder="1" applyAlignment="1">
      <alignment/>
    </xf>
    <xf numFmtId="41" fontId="5" fillId="3" borderId="38" xfId="0" applyNumberFormat="1" applyFont="1" applyFill="1" applyBorder="1" applyAlignment="1">
      <alignment/>
    </xf>
    <xf numFmtId="41" fontId="5" fillId="3" borderId="39" xfId="0" applyNumberFormat="1" applyFont="1" applyFill="1" applyBorder="1" applyAlignment="1">
      <alignment/>
    </xf>
    <xf numFmtId="3" fontId="4" fillId="3" borderId="15" xfId="0" applyNumberFormat="1" applyFont="1" applyFill="1" applyBorder="1" applyAlignment="1">
      <alignment/>
    </xf>
    <xf numFmtId="0" fontId="5" fillId="6" borderId="15" xfId="0" applyFont="1" applyFill="1" applyBorder="1" applyAlignment="1">
      <alignment wrapText="1"/>
    </xf>
    <xf numFmtId="0" fontId="5" fillId="6" borderId="7" xfId="0" applyFont="1" applyFill="1" applyBorder="1" applyAlignment="1">
      <alignment wrapText="1"/>
    </xf>
    <xf numFmtId="0" fontId="5" fillId="6" borderId="6" xfId="0" applyFont="1" applyFill="1" applyBorder="1" applyAlignment="1">
      <alignment wrapText="1"/>
    </xf>
    <xf numFmtId="0" fontId="5" fillId="5" borderId="6" xfId="0" applyFont="1" applyFill="1" applyBorder="1" applyAlignment="1">
      <alignment/>
    </xf>
    <xf numFmtId="41" fontId="5" fillId="5" borderId="6" xfId="0" applyNumberFormat="1" applyFont="1" applyFill="1" applyBorder="1" applyAlignment="1">
      <alignment/>
    </xf>
    <xf numFmtId="3" fontId="5" fillId="5" borderId="6" xfId="0" applyNumberFormat="1" applyFont="1" applyFill="1" applyBorder="1" applyAlignment="1">
      <alignment/>
    </xf>
    <xf numFmtId="0" fontId="5" fillId="5" borderId="15" xfId="0" applyFont="1" applyFill="1" applyBorder="1" applyAlignment="1">
      <alignment/>
    </xf>
    <xf numFmtId="0" fontId="5" fillId="5" borderId="9" xfId="0" applyFont="1" applyFill="1" applyBorder="1" applyAlignment="1">
      <alignment/>
    </xf>
    <xf numFmtId="0" fontId="4" fillId="0" borderId="13" xfId="0" applyFont="1" applyBorder="1" applyAlignment="1">
      <alignment horizontal="right"/>
    </xf>
    <xf numFmtId="15" fontId="13" fillId="3" borderId="0" xfId="0" applyNumberFormat="1" applyFont="1" applyFill="1" applyAlignment="1" applyProtection="1">
      <alignment horizontal="centerContinuous"/>
      <protection locked="0"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3" fontId="4" fillId="0" borderId="42" xfId="0" applyNumberFormat="1" applyFont="1" applyBorder="1" applyAlignment="1">
      <alignment/>
    </xf>
    <xf numFmtId="3" fontId="4" fillId="0" borderId="43" xfId="0" applyNumberFormat="1" applyFont="1" applyBorder="1" applyAlignment="1">
      <alignment/>
    </xf>
    <xf numFmtId="41" fontId="4" fillId="0" borderId="43" xfId="0" applyNumberFormat="1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3" fontId="4" fillId="0" borderId="46" xfId="0" applyNumberFormat="1" applyFont="1" applyBorder="1" applyAlignment="1">
      <alignment/>
    </xf>
    <xf numFmtId="41" fontId="4" fillId="0" borderId="47" xfId="0" applyNumberFormat="1" applyFont="1" applyBorder="1" applyAlignment="1">
      <alignment/>
    </xf>
    <xf numFmtId="41" fontId="4" fillId="0" borderId="5" xfId="0" applyNumberFormat="1" applyFont="1" applyBorder="1" applyAlignment="1" applyProtection="1">
      <alignment/>
      <protection locked="0"/>
    </xf>
    <xf numFmtId="0" fontId="4" fillId="0" borderId="48" xfId="0" applyFont="1" applyBorder="1" applyAlignment="1">
      <alignment/>
    </xf>
    <xf numFmtId="0" fontId="4" fillId="0" borderId="49" xfId="0" applyFont="1" applyBorder="1" applyAlignment="1">
      <alignment horizontal="right"/>
    </xf>
    <xf numFmtId="41" fontId="4" fillId="0" borderId="50" xfId="0" applyNumberFormat="1" applyFont="1" applyBorder="1" applyAlignment="1">
      <alignment/>
    </xf>
    <xf numFmtId="0" fontId="4" fillId="0" borderId="51" xfId="0" applyFont="1" applyBorder="1" applyAlignment="1">
      <alignment/>
    </xf>
    <xf numFmtId="41" fontId="4" fillId="0" borderId="43" xfId="0" applyNumberFormat="1" applyFont="1" applyFill="1" applyBorder="1" applyAlignment="1" applyProtection="1">
      <alignment/>
      <protection locked="0"/>
    </xf>
    <xf numFmtId="0" fontId="4" fillId="0" borderId="42" xfId="0" applyFont="1" applyBorder="1" applyAlignment="1">
      <alignment horizontal="right"/>
    </xf>
    <xf numFmtId="0" fontId="5" fillId="4" borderId="52" xfId="0" applyFont="1" applyFill="1" applyBorder="1" applyAlignment="1">
      <alignment horizontal="center"/>
    </xf>
    <xf numFmtId="0" fontId="4" fillId="0" borderId="53" xfId="0" applyFont="1" applyBorder="1" applyAlignment="1">
      <alignment/>
    </xf>
    <xf numFmtId="0" fontId="5" fillId="5" borderId="6" xfId="0" applyFont="1" applyFill="1" applyBorder="1" applyAlignment="1">
      <alignment horizontal="right"/>
    </xf>
    <xf numFmtId="17" fontId="4" fillId="0" borderId="54" xfId="0" applyNumberFormat="1" applyFont="1" applyBorder="1" applyAlignment="1" quotePrefix="1">
      <alignment/>
    </xf>
    <xf numFmtId="3" fontId="5" fillId="5" borderId="15" xfId="0" applyNumberFormat="1" applyFont="1" applyFill="1" applyBorder="1" applyAlignment="1">
      <alignment/>
    </xf>
    <xf numFmtId="0" fontId="5" fillId="5" borderId="15" xfId="0" applyFont="1" applyFill="1" applyBorder="1" applyAlignment="1">
      <alignment horizontal="right"/>
    </xf>
    <xf numFmtId="0" fontId="5" fillId="5" borderId="55" xfId="0" applyFont="1" applyFill="1" applyBorder="1" applyAlignment="1">
      <alignment/>
    </xf>
    <xf numFmtId="41" fontId="5" fillId="5" borderId="8" xfId="0" applyNumberFormat="1" applyFont="1" applyFill="1" applyBorder="1" applyAlignment="1">
      <alignment/>
    </xf>
    <xf numFmtId="3" fontId="4" fillId="0" borderId="24" xfId="0" applyNumberFormat="1" applyFont="1" applyBorder="1" applyAlignment="1" applyProtection="1">
      <alignment horizontal="right"/>
      <protection/>
    </xf>
    <xf numFmtId="3" fontId="4" fillId="0" borderId="27" xfId="0" applyNumberFormat="1" applyFont="1" applyBorder="1" applyAlignment="1" applyProtection="1">
      <alignment horizontal="right"/>
      <protection/>
    </xf>
    <xf numFmtId="3" fontId="4" fillId="0" borderId="30" xfId="0" applyNumberFormat="1" applyFont="1" applyBorder="1" applyAlignment="1" applyProtection="1">
      <alignment horizontal="right"/>
      <protection/>
    </xf>
    <xf numFmtId="0" fontId="5" fillId="3" borderId="56" xfId="0" applyFont="1" applyFill="1" applyBorder="1" applyAlignment="1">
      <alignment/>
    </xf>
    <xf numFmtId="0" fontId="4" fillId="3" borderId="57" xfId="0" applyFont="1" applyFill="1" applyBorder="1" applyAlignment="1">
      <alignment/>
    </xf>
    <xf numFmtId="15" fontId="4" fillId="0" borderId="58" xfId="0" applyNumberFormat="1" applyFont="1" applyBorder="1" applyAlignment="1" applyProtection="1" quotePrefix="1">
      <alignment/>
      <protection locked="0"/>
    </xf>
    <xf numFmtId="0" fontId="4" fillId="0" borderId="59" xfId="0" applyFont="1" applyBorder="1" applyAlignment="1" applyProtection="1">
      <alignment/>
      <protection locked="0"/>
    </xf>
    <xf numFmtId="0" fontId="4" fillId="0" borderId="60" xfId="0" applyFont="1" applyBorder="1" applyAlignment="1" applyProtection="1">
      <alignment/>
      <protection locked="0"/>
    </xf>
    <xf numFmtId="0" fontId="4" fillId="0" borderId="61" xfId="0" applyFont="1" applyBorder="1" applyAlignment="1" applyProtection="1" quotePrefix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3" fontId="4" fillId="0" borderId="62" xfId="0" applyNumberFormat="1" applyFont="1" applyBorder="1" applyAlignment="1" applyProtection="1">
      <alignment/>
      <protection locked="0"/>
    </xf>
    <xf numFmtId="0" fontId="5" fillId="7" borderId="63" xfId="0" applyFont="1" applyFill="1" applyBorder="1" applyAlignment="1">
      <alignment/>
    </xf>
    <xf numFmtId="0" fontId="4" fillId="7" borderId="64" xfId="0" applyFont="1" applyFill="1" applyBorder="1" applyAlignment="1">
      <alignment/>
    </xf>
    <xf numFmtId="0" fontId="4" fillId="7" borderId="14" xfId="0" applyFont="1" applyFill="1" applyBorder="1" applyAlignment="1">
      <alignment/>
    </xf>
    <xf numFmtId="0" fontId="10" fillId="7" borderId="54" xfId="0" applyFont="1" applyFill="1" applyBorder="1" applyAlignment="1">
      <alignment horizontal="centerContinuous"/>
    </xf>
    <xf numFmtId="0" fontId="10" fillId="7" borderId="65" xfId="0" applyFont="1" applyFill="1" applyBorder="1" applyAlignment="1">
      <alignment horizontal="centerContinuous"/>
    </xf>
    <xf numFmtId="0" fontId="10" fillId="7" borderId="64" xfId="0" applyFont="1" applyFill="1" applyBorder="1" applyAlignment="1">
      <alignment horizontal="centerContinuous"/>
    </xf>
    <xf numFmtId="0" fontId="7" fillId="7" borderId="14" xfId="0" applyFont="1" applyFill="1" applyBorder="1" applyAlignment="1">
      <alignment horizontal="centerContinuous"/>
    </xf>
    <xf numFmtId="0" fontId="10" fillId="7" borderId="14" xfId="0" applyFont="1" applyFill="1" applyBorder="1" applyAlignment="1">
      <alignment horizontal="centerContinuous"/>
    </xf>
    <xf numFmtId="0" fontId="10" fillId="2" borderId="66" xfId="0" applyFont="1" applyFill="1" applyBorder="1" applyAlignment="1">
      <alignment/>
    </xf>
    <xf numFmtId="0" fontId="7" fillId="2" borderId="67" xfId="0" applyFont="1" applyFill="1" applyBorder="1" applyAlignment="1">
      <alignment/>
    </xf>
    <xf numFmtId="0" fontId="7" fillId="2" borderId="68" xfId="0" applyFont="1" applyFill="1" applyBorder="1" applyAlignment="1">
      <alignment/>
    </xf>
    <xf numFmtId="0" fontId="4" fillId="2" borderId="67" xfId="0" applyFont="1" applyFill="1" applyBorder="1" applyAlignment="1">
      <alignment/>
    </xf>
    <xf numFmtId="0" fontId="4" fillId="2" borderId="68" xfId="0" applyFont="1" applyFill="1" applyBorder="1" applyAlignment="1">
      <alignment/>
    </xf>
    <xf numFmtId="3" fontId="5" fillId="3" borderId="39" xfId="0" applyNumberFormat="1" applyFont="1" applyFill="1" applyBorder="1" applyAlignment="1">
      <alignment/>
    </xf>
    <xf numFmtId="3" fontId="4" fillId="0" borderId="69" xfId="0" applyNumberFormat="1" applyFont="1" applyFill="1" applyBorder="1" applyAlignment="1" applyProtection="1">
      <alignment/>
      <protection locked="0"/>
    </xf>
    <xf numFmtId="3" fontId="4" fillId="0" borderId="70" xfId="0" applyNumberFormat="1" applyFont="1" applyFill="1" applyBorder="1" applyAlignment="1" applyProtection="1">
      <alignment/>
      <protection locked="0"/>
    </xf>
    <xf numFmtId="3" fontId="4" fillId="0" borderId="24" xfId="0" applyNumberFormat="1" applyFont="1" applyFill="1" applyBorder="1" applyAlignment="1" applyProtection="1">
      <alignment horizontal="right"/>
      <protection locked="0"/>
    </xf>
    <xf numFmtId="3" fontId="4" fillId="0" borderId="27" xfId="0" applyNumberFormat="1" applyFont="1" applyFill="1" applyBorder="1" applyAlignment="1" applyProtection="1">
      <alignment horizontal="right"/>
      <protection locked="0"/>
    </xf>
    <xf numFmtId="3" fontId="4" fillId="0" borderId="30" xfId="0" applyNumberFormat="1" applyFont="1" applyFill="1" applyBorder="1" applyAlignment="1" applyProtection="1">
      <alignment horizontal="right"/>
      <protection locked="0"/>
    </xf>
    <xf numFmtId="41" fontId="4" fillId="0" borderId="71" xfId="0" applyNumberFormat="1" applyFont="1" applyFill="1" applyBorder="1" applyAlignment="1" applyProtection="1">
      <alignment/>
      <protection locked="0"/>
    </xf>
    <xf numFmtId="41" fontId="4" fillId="0" borderId="47" xfId="0" applyNumberFormat="1" applyFont="1" applyFill="1" applyBorder="1" applyAlignment="1" applyProtection="1">
      <alignment/>
      <protection locked="0"/>
    </xf>
    <xf numFmtId="41" fontId="4" fillId="0" borderId="69" xfId="0" applyNumberFormat="1" applyFont="1" applyFill="1" applyBorder="1" applyAlignment="1" applyProtection="1">
      <alignment/>
      <protection locked="0"/>
    </xf>
    <xf numFmtId="41" fontId="4" fillId="0" borderId="50" xfId="0" applyNumberFormat="1" applyFont="1" applyFill="1" applyBorder="1" applyAlignment="1" applyProtection="1">
      <alignment/>
      <protection locked="0"/>
    </xf>
    <xf numFmtId="41" fontId="4" fillId="0" borderId="70" xfId="0" applyNumberFormat="1" applyFont="1" applyFill="1" applyBorder="1" applyAlignment="1" applyProtection="1">
      <alignment/>
      <protection locked="0"/>
    </xf>
    <xf numFmtId="41" fontId="4" fillId="0" borderId="5" xfId="0" applyNumberFormat="1" applyFont="1" applyFill="1" applyBorder="1" applyAlignment="1" applyProtection="1">
      <alignment/>
      <protection locked="0"/>
    </xf>
    <xf numFmtId="41" fontId="4" fillId="0" borderId="62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67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17" xfId="0" applyFont="1" applyBorder="1" applyAlignment="1">
      <alignment/>
    </xf>
    <xf numFmtId="177" fontId="5" fillId="0" borderId="67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3" fillId="0" borderId="72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10" fillId="2" borderId="73" xfId="0" applyFont="1" applyFill="1" applyBorder="1" applyAlignment="1">
      <alignment/>
    </xf>
    <xf numFmtId="0" fontId="7" fillId="2" borderId="72" xfId="0" applyFont="1" applyFill="1" applyBorder="1" applyAlignment="1">
      <alignment/>
    </xf>
    <xf numFmtId="0" fontId="4" fillId="2" borderId="72" xfId="0" applyFont="1" applyFill="1" applyBorder="1" applyAlignment="1">
      <alignment/>
    </xf>
    <xf numFmtId="41" fontId="5" fillId="3" borderId="6" xfId="0" applyNumberFormat="1" applyFont="1" applyFill="1" applyBorder="1" applyAlignment="1">
      <alignment/>
    </xf>
    <xf numFmtId="3" fontId="4" fillId="0" borderId="6" xfId="0" applyNumberFormat="1" applyFont="1" applyBorder="1" applyAlignment="1" applyProtection="1">
      <alignment horizontal="right"/>
      <protection locked="0"/>
    </xf>
    <xf numFmtId="3" fontId="4" fillId="0" borderId="6" xfId="0" applyNumberFormat="1" applyFont="1" applyBorder="1" applyAlignment="1" applyProtection="1">
      <alignment horizontal="right"/>
      <protection/>
    </xf>
    <xf numFmtId="3" fontId="5" fillId="3" borderId="6" xfId="0" applyNumberFormat="1" applyFont="1" applyFill="1" applyBorder="1" applyAlignment="1" applyProtection="1">
      <alignment horizontal="right"/>
      <protection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5" fillId="3" borderId="54" xfId="0" applyFont="1" applyFill="1" applyBorder="1" applyAlignment="1">
      <alignment/>
    </xf>
    <xf numFmtId="0" fontId="5" fillId="3" borderId="64" xfId="0" applyFont="1" applyFill="1" applyBorder="1" applyAlignment="1">
      <alignment/>
    </xf>
    <xf numFmtId="0" fontId="4" fillId="3" borderId="14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4" fillId="0" borderId="9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9" xfId="0" applyFont="1" applyFill="1" applyBorder="1" applyAlignment="1">
      <alignment horizontal="left"/>
    </xf>
    <xf numFmtId="41" fontId="5" fillId="4" borderId="7" xfId="0" applyNumberFormat="1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4" fillId="4" borderId="15" xfId="0" applyFont="1" applyFill="1" applyBorder="1" applyAlignment="1">
      <alignment/>
    </xf>
    <xf numFmtId="0" fontId="5" fillId="3" borderId="74" xfId="0" applyFont="1" applyFill="1" applyBorder="1" applyAlignment="1">
      <alignment horizontal="right"/>
    </xf>
    <xf numFmtId="0" fontId="5" fillId="4" borderId="75" xfId="0" applyFont="1" applyFill="1" applyBorder="1" applyAlignment="1">
      <alignment/>
    </xf>
    <xf numFmtId="0" fontId="4" fillId="4" borderId="64" xfId="0" applyFont="1" applyFill="1" applyBorder="1" applyAlignment="1">
      <alignment/>
    </xf>
    <xf numFmtId="0" fontId="5" fillId="4" borderId="76" xfId="0" applyFont="1" applyFill="1" applyBorder="1" applyAlignment="1">
      <alignment horizontal="right"/>
    </xf>
    <xf numFmtId="0" fontId="5" fillId="4" borderId="77" xfId="0" applyFont="1" applyFill="1" applyBorder="1" applyAlignment="1">
      <alignment vertical="top" wrapText="1"/>
    </xf>
    <xf numFmtId="0" fontId="5" fillId="4" borderId="78" xfId="0" applyFont="1" applyFill="1" applyBorder="1" applyAlignment="1">
      <alignment horizontal="center" wrapText="1"/>
    </xf>
    <xf numFmtId="0" fontId="5" fillId="4" borderId="79" xfId="0" applyFont="1" applyFill="1" applyBorder="1" applyAlignment="1">
      <alignment horizontal="center" wrapText="1"/>
    </xf>
    <xf numFmtId="3" fontId="0" fillId="0" borderId="24" xfId="0" applyNumberFormat="1" applyBorder="1" applyAlignment="1" applyProtection="1">
      <alignment/>
      <protection locked="0"/>
    </xf>
    <xf numFmtId="3" fontId="0" fillId="0" borderId="27" xfId="0" applyNumberFormat="1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3" fontId="4" fillId="0" borderId="70" xfId="0" applyNumberFormat="1" applyFont="1" applyFill="1" applyBorder="1" applyAlignment="1" applyProtection="1">
      <alignment horizontal="right"/>
      <protection locked="0"/>
    </xf>
    <xf numFmtId="3" fontId="4" fillId="0" borderId="69" xfId="0" applyNumberFormat="1" applyFont="1" applyFill="1" applyBorder="1" applyAlignment="1" applyProtection="1">
      <alignment horizontal="right"/>
      <protection locked="0"/>
    </xf>
    <xf numFmtId="3" fontId="0" fillId="0" borderId="24" xfId="0" applyNumberFormat="1" applyBorder="1" applyAlignment="1" applyProtection="1">
      <alignment horizontal="center"/>
      <protection locked="0"/>
    </xf>
    <xf numFmtId="3" fontId="0" fillId="0" borderId="27" xfId="0" applyNumberFormat="1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41" fontId="4" fillId="0" borderId="5" xfId="0" applyNumberFormat="1" applyFont="1" applyFill="1" applyBorder="1" applyAlignment="1" applyProtection="1">
      <alignment horizontal="right"/>
      <protection locked="0"/>
    </xf>
    <xf numFmtId="41" fontId="4" fillId="0" borderId="62" xfId="0" applyNumberFormat="1" applyFont="1" applyFill="1" applyBorder="1" applyAlignment="1" applyProtection="1">
      <alignment horizontal="right"/>
      <protection locked="0"/>
    </xf>
    <xf numFmtId="0" fontId="5" fillId="3" borderId="80" xfId="0" applyFont="1" applyFill="1" applyBorder="1" applyAlignment="1">
      <alignment horizontal="center" vertical="top" wrapText="1"/>
    </xf>
    <xf numFmtId="0" fontId="5" fillId="3" borderId="81" xfId="0" applyFont="1" applyFill="1" applyBorder="1" applyAlignment="1">
      <alignment horizontal="center" vertical="top" wrapText="1"/>
    </xf>
    <xf numFmtId="0" fontId="5" fillId="3" borderId="82" xfId="0" applyFont="1" applyFill="1" applyBorder="1" applyAlignment="1">
      <alignment horizontal="center" vertical="top" wrapText="1"/>
    </xf>
    <xf numFmtId="0" fontId="5" fillId="3" borderId="83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Stat'!$D$23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/>
            </c:strRef>
          </c:cat>
          <c:val>
            <c:numRef>
              <c:f>('General Stat'!$D$24:$D$27,'General Stat'!$D$29:$D$30)</c:f>
              <c:numCache/>
            </c:numRef>
          </c:val>
        </c:ser>
        <c:ser>
          <c:idx val="1"/>
          <c:order val="1"/>
          <c:tx>
            <c:strRef>
              <c:f>'General Stat'!$E$23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/>
            </c:strRef>
          </c:cat>
          <c:val>
            <c:numRef>
              <c:f>('General Stat'!$E$24:$E$27,'General Stat'!$E$29:$E$30)</c:f>
              <c:numCache/>
            </c:numRef>
          </c:val>
        </c:ser>
        <c:axId val="765155"/>
        <c:axId val="6886396"/>
      </c:barChart>
      <c:catAx>
        <c:axId val="765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886396"/>
        <c:crosses val="autoZero"/>
        <c:auto val="1"/>
        <c:lblOffset val="100"/>
        <c:noMultiLvlLbl val="0"/>
      </c:catAx>
      <c:valAx>
        <c:axId val="68863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651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Stat'!$C$120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Stat'!$A$121:$A$127</c:f>
              <c:strCache/>
            </c:strRef>
          </c:cat>
          <c:val>
            <c:numRef>
              <c:f>'General Stat'!$C$121:$C$127</c:f>
              <c:numCache/>
            </c:numRef>
          </c:val>
          <c:smooth val="0"/>
        </c:ser>
        <c:ser>
          <c:idx val="2"/>
          <c:order val="1"/>
          <c:tx>
            <c:strRef>
              <c:f>'General Stat'!$D$120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Stat'!$A$121:$A$127</c:f>
              <c:strCache/>
            </c:strRef>
          </c:cat>
          <c:val>
            <c:numRef>
              <c:f>'General Stat'!$D$121:$D$127</c:f>
              <c:numCache/>
            </c:numRef>
          </c:val>
          <c:smooth val="0"/>
        </c:ser>
        <c:marker val="1"/>
        <c:axId val="61977565"/>
        <c:axId val="20927174"/>
      </c:lineChart>
      <c:catAx>
        <c:axId val="61977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927174"/>
        <c:crosses val="autoZero"/>
        <c:auto val="1"/>
        <c:lblOffset val="100"/>
        <c:noMultiLvlLbl val="0"/>
      </c:catAx>
      <c:valAx>
        <c:axId val="209271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9775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6927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Stat'!$C$65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/>
            </c:strRef>
          </c:cat>
          <c:val>
            <c:numRef>
              <c:f>'General Stat'!$C$66:$C$95</c:f>
              <c:numCache/>
            </c:numRef>
          </c:val>
          <c:smooth val="0"/>
        </c:ser>
        <c:marker val="1"/>
        <c:axId val="54126839"/>
        <c:axId val="17379504"/>
      </c:lineChart>
      <c:dateAx>
        <c:axId val="54126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379504"/>
        <c:crosses val="autoZero"/>
        <c:auto val="0"/>
        <c:noMultiLvlLbl val="0"/>
      </c:dateAx>
      <c:valAx>
        <c:axId val="173795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1268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Breakdown'!$B$7:$B$11</c:f>
              <c:numCache/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Breakdown'!$D$7:$D$11</c:f>
              <c:numCache/>
            </c:numRef>
          </c:val>
        </c:ser>
        <c:axId val="22197809"/>
        <c:axId val="65562554"/>
      </c:barChart>
      <c:catAx>
        <c:axId val="22197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562554"/>
        <c:crosses val="autoZero"/>
        <c:auto val="1"/>
        <c:lblOffset val="100"/>
        <c:noMultiLvlLbl val="0"/>
      </c:catAx>
      <c:valAx>
        <c:axId val="655625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1978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Breakdown'!$B$32:$B$36</c:f>
              <c:numCache/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Breakdown'!$D$32:$D$36</c:f>
              <c:numCache/>
            </c:numRef>
          </c:val>
        </c:ser>
        <c:axId val="53192075"/>
        <c:axId val="8966628"/>
      </c:barChart>
      <c:catAx>
        <c:axId val="53192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966628"/>
        <c:crosses val="autoZero"/>
        <c:auto val="1"/>
        <c:lblOffset val="100"/>
        <c:noMultiLvlLbl val="0"/>
      </c:catAx>
      <c:valAx>
        <c:axId val="89666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1920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13590789"/>
        <c:axId val="55208238"/>
      </c:barChart>
      <c:catAx>
        <c:axId val="13590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208238"/>
        <c:crosses val="autoZero"/>
        <c:auto val="1"/>
        <c:lblOffset val="100"/>
        <c:noMultiLvlLbl val="0"/>
      </c:catAx>
      <c:valAx>
        <c:axId val="5520823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5907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/>
            </c:strRef>
          </c:cat>
          <c:val>
            <c:numRef>
              <c:f>'Age &amp; Sex Breakdown'!$B$80:$B$84</c:f>
              <c:numCache/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/>
            </c:strRef>
          </c:cat>
          <c:val>
            <c:numRef>
              <c:f>'Age &amp; Sex Breakdown'!$D$80:$D$84</c:f>
              <c:numCache/>
            </c:numRef>
          </c:val>
        </c:ser>
        <c:axId val="27112095"/>
        <c:axId val="42682264"/>
      </c:barChart>
      <c:catAx>
        <c:axId val="27112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682264"/>
        <c:crosses val="autoZero"/>
        <c:auto val="1"/>
        <c:lblOffset val="100"/>
        <c:noMultiLvlLbl val="0"/>
      </c:catAx>
      <c:valAx>
        <c:axId val="4268226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1120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/>
            </c:strRef>
          </c:cat>
          <c:val>
            <c:numRef>
              <c:f>'Age &amp; Sex Breakdown'!$B$104:$B$108</c:f>
              <c:numCache/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/>
            </c:strRef>
          </c:cat>
          <c:val>
            <c:numRef>
              <c:f>'Age &amp; Sex Breakdown'!$D$104:$D$108</c:f>
              <c:numCache/>
            </c:numRef>
          </c:val>
        </c:ser>
        <c:axId val="48596057"/>
        <c:axId val="34711330"/>
      </c:barChart>
      <c:catAx>
        <c:axId val="48596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711330"/>
        <c:crosses val="autoZero"/>
        <c:auto val="1"/>
        <c:lblOffset val="100"/>
        <c:noMultiLvlLbl val="0"/>
      </c:catAx>
      <c:valAx>
        <c:axId val="3471133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5960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1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59531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7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59200"/>
        <a:ext cx="53149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8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296025"/>
        <a:ext cx="6143625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47529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47529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47529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47529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47529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35"/>
  <sheetViews>
    <sheetView view="pageBreakPreview" zoomScaleSheetLayoutView="100" workbookViewId="0" topLeftCell="A1">
      <selection activeCell="H34" sqref="H34"/>
    </sheetView>
  </sheetViews>
  <sheetFormatPr defaultColWidth="9.140625" defaultRowHeight="12.75"/>
  <cols>
    <col min="1" max="1" width="11.00390625" style="1" customWidth="1"/>
    <col min="2" max="2" width="10.00390625" style="1" customWidth="1"/>
    <col min="3" max="3" width="11.140625" style="1" customWidth="1"/>
    <col min="4" max="16384" width="10.140625" style="1" customWidth="1"/>
  </cols>
  <sheetData>
    <row r="1" spans="1:9" ht="18">
      <c r="A1" s="4" t="s">
        <v>45</v>
      </c>
      <c r="B1" s="5"/>
      <c r="C1" s="5"/>
      <c r="D1" s="5"/>
      <c r="E1" s="6"/>
      <c r="F1" s="6"/>
      <c r="G1" s="20"/>
      <c r="H1" s="20"/>
      <c r="I1" s="20"/>
    </row>
    <row r="2" spans="1:9" ht="12.75">
      <c r="A2" s="81" t="s">
        <v>73</v>
      </c>
      <c r="B2" s="7"/>
      <c r="C2" s="7"/>
      <c r="D2" s="7"/>
      <c r="E2" s="8"/>
      <c r="F2" s="8"/>
      <c r="G2" s="21"/>
      <c r="H2" s="21"/>
      <c r="I2" s="21"/>
    </row>
    <row r="3" spans="1:9" ht="12.75">
      <c r="A3" s="9" t="s">
        <v>24</v>
      </c>
      <c r="B3" s="11"/>
      <c r="C3" s="11"/>
      <c r="D3" s="11"/>
      <c r="E3" s="12"/>
      <c r="F3" s="11"/>
      <c r="G3" s="11"/>
      <c r="H3" s="11"/>
      <c r="I3" s="11"/>
    </row>
    <row r="4" spans="1:5" s="14" customFormat="1" ht="12.75">
      <c r="A4" s="13"/>
      <c r="E4" s="15"/>
    </row>
    <row r="5" spans="1:5" s="14" customFormat="1" ht="12.75">
      <c r="A5" s="13"/>
      <c r="E5" s="15"/>
    </row>
    <row r="6" spans="1:5" s="14" customFormat="1" ht="12.75">
      <c r="A6" s="13"/>
      <c r="E6" s="15"/>
    </row>
    <row r="7" spans="1:5" s="14" customFormat="1" ht="12.75">
      <c r="A7" s="13"/>
      <c r="E7" s="15"/>
    </row>
    <row r="8" spans="1:5" s="14" customFormat="1" ht="12.75">
      <c r="A8" s="13"/>
      <c r="E8" s="15"/>
    </row>
    <row r="9" spans="1:5" s="14" customFormat="1" ht="12.75">
      <c r="A9" s="13"/>
      <c r="E9" s="15"/>
    </row>
    <row r="10" spans="1:5" s="14" customFormat="1" ht="12.75">
      <c r="A10" s="13"/>
      <c r="E10" s="15"/>
    </row>
    <row r="11" spans="1:5" s="14" customFormat="1" ht="12.75">
      <c r="A11" s="13"/>
      <c r="E11" s="15"/>
    </row>
    <row r="12" ht="12.75">
      <c r="E12" s="2"/>
    </row>
    <row r="13" ht="12.75">
      <c r="E13" s="2"/>
    </row>
    <row r="14" ht="12.75">
      <c r="E14" s="2"/>
    </row>
    <row r="15" ht="12.75">
      <c r="E15" s="2"/>
    </row>
    <row r="16" ht="12.75">
      <c r="E16" s="2"/>
    </row>
    <row r="17" ht="12.75">
      <c r="E17" s="2"/>
    </row>
    <row r="18" ht="12.75">
      <c r="E18" s="2"/>
    </row>
    <row r="19" ht="12.75">
      <c r="E19" s="2"/>
    </row>
    <row r="20" ht="13.5" thickBot="1">
      <c r="E20" s="2"/>
    </row>
    <row r="21" spans="1:9" ht="13.5" thickBot="1">
      <c r="A21" s="125" t="s">
        <v>15</v>
      </c>
      <c r="B21" s="126"/>
      <c r="C21" s="126"/>
      <c r="D21" s="126"/>
      <c r="E21" s="126"/>
      <c r="F21" s="126"/>
      <c r="G21" s="126"/>
      <c r="H21" s="126"/>
      <c r="I21" s="127"/>
    </row>
    <row r="22" spans="1:9" ht="12.75">
      <c r="A22" s="117"/>
      <c r="B22" s="118"/>
      <c r="C22" s="119"/>
      <c r="D22" s="120" t="s">
        <v>32</v>
      </c>
      <c r="E22" s="121"/>
      <c r="F22" s="122" t="s">
        <v>46</v>
      </c>
      <c r="G22" s="123"/>
      <c r="H22" s="120" t="s">
        <v>47</v>
      </c>
      <c r="I22" s="124"/>
    </row>
    <row r="23" spans="1:9" ht="15" customHeight="1">
      <c r="A23" s="98" t="s">
        <v>1</v>
      </c>
      <c r="B23" s="25"/>
      <c r="C23" s="25"/>
      <c r="D23" s="26" t="s">
        <v>16</v>
      </c>
      <c r="E23" s="27" t="s">
        <v>0</v>
      </c>
      <c r="F23" s="72" t="s">
        <v>16</v>
      </c>
      <c r="G23" s="73" t="s">
        <v>0</v>
      </c>
      <c r="H23" s="74" t="s">
        <v>43</v>
      </c>
      <c r="I23" s="74" t="s">
        <v>44</v>
      </c>
    </row>
    <row r="24" spans="1:9" ht="15" customHeight="1">
      <c r="A24" s="17" t="s">
        <v>27</v>
      </c>
      <c r="B24" s="82"/>
      <c r="C24" s="83"/>
      <c r="D24" s="96">
        <v>9305</v>
      </c>
      <c r="E24" s="136">
        <v>37292</v>
      </c>
      <c r="F24" s="84">
        <v>3988</v>
      </c>
      <c r="G24" s="84">
        <v>14988</v>
      </c>
      <c r="H24" s="85">
        <f>D24-F24</f>
        <v>5317</v>
      </c>
      <c r="I24" s="86">
        <f>E24-G24</f>
        <v>22304</v>
      </c>
    </row>
    <row r="25" spans="1:9" ht="15" customHeight="1">
      <c r="A25" s="87" t="s">
        <v>28</v>
      </c>
      <c r="B25" s="88"/>
      <c r="C25" s="88"/>
      <c r="D25" s="137">
        <v>9724</v>
      </c>
      <c r="E25" s="138">
        <v>39501</v>
      </c>
      <c r="F25" s="89">
        <v>6452</v>
      </c>
      <c r="G25" s="89">
        <v>25491</v>
      </c>
      <c r="H25" s="90">
        <f>D25-F25</f>
        <v>3272</v>
      </c>
      <c r="I25" s="90">
        <f>E25-G25</f>
        <v>14010</v>
      </c>
    </row>
    <row r="26" spans="1:9" ht="15" customHeight="1">
      <c r="A26" s="99" t="s">
        <v>29</v>
      </c>
      <c r="B26" s="92"/>
      <c r="C26" s="92"/>
      <c r="D26" s="139">
        <v>5510</v>
      </c>
      <c r="E26" s="140">
        <v>24956</v>
      </c>
      <c r="F26" s="93" t="s">
        <v>33</v>
      </c>
      <c r="G26" s="93" t="s">
        <v>33</v>
      </c>
      <c r="H26" s="94">
        <f aca="true" t="shared" si="0" ref="H26:I30">D26</f>
        <v>5510</v>
      </c>
      <c r="I26" s="94">
        <f t="shared" si="0"/>
        <v>24956</v>
      </c>
    </row>
    <row r="27" spans="1:9" ht="15" customHeight="1">
      <c r="A27" s="64" t="s">
        <v>56</v>
      </c>
      <c r="B27" s="3"/>
      <c r="C27" s="3"/>
      <c r="D27" s="141">
        <v>0</v>
      </c>
      <c r="E27" s="142">
        <v>0</v>
      </c>
      <c r="F27" s="80" t="s">
        <v>33</v>
      </c>
      <c r="G27" s="80" t="s">
        <v>33</v>
      </c>
      <c r="H27" s="23">
        <f t="shared" si="0"/>
        <v>0</v>
      </c>
      <c r="I27" s="23">
        <f t="shared" si="0"/>
        <v>0</v>
      </c>
    </row>
    <row r="28" spans="1:9" ht="15" customHeight="1">
      <c r="A28" s="104" t="s">
        <v>48</v>
      </c>
      <c r="B28" s="79"/>
      <c r="C28" s="78"/>
      <c r="D28" s="76">
        <f aca="true" t="shared" si="1" ref="D28:I28">SUM(D24:D27)</f>
        <v>24539</v>
      </c>
      <c r="E28" s="105">
        <f t="shared" si="1"/>
        <v>101749</v>
      </c>
      <c r="F28" s="102">
        <f t="shared" si="1"/>
        <v>10440</v>
      </c>
      <c r="G28" s="77">
        <f t="shared" si="1"/>
        <v>40479</v>
      </c>
      <c r="H28" s="76">
        <f t="shared" si="1"/>
        <v>14099</v>
      </c>
      <c r="I28" s="76">
        <f t="shared" si="1"/>
        <v>61270</v>
      </c>
    </row>
    <row r="29" spans="1:9" ht="15" customHeight="1">
      <c r="A29" s="95" t="s">
        <v>26</v>
      </c>
      <c r="B29" s="83"/>
      <c r="C29" s="83"/>
      <c r="D29" s="96">
        <v>3698</v>
      </c>
      <c r="E29" s="136">
        <v>15087</v>
      </c>
      <c r="F29" s="97" t="s">
        <v>33</v>
      </c>
      <c r="G29" s="97" t="s">
        <v>33</v>
      </c>
      <c r="H29" s="86">
        <f t="shared" si="0"/>
        <v>3698</v>
      </c>
      <c r="I29" s="86">
        <f t="shared" si="0"/>
        <v>15087</v>
      </c>
    </row>
    <row r="30" spans="1:9" ht="15" customHeight="1">
      <c r="A30" s="64" t="s">
        <v>25</v>
      </c>
      <c r="B30" s="3"/>
      <c r="C30" s="3"/>
      <c r="D30" s="195" t="s">
        <v>33</v>
      </c>
      <c r="E30" s="196" t="s">
        <v>33</v>
      </c>
      <c r="F30" s="80" t="s">
        <v>33</v>
      </c>
      <c r="G30" s="80" t="s">
        <v>33</v>
      </c>
      <c r="H30" s="23" t="str">
        <f t="shared" si="0"/>
        <v>n/a</v>
      </c>
      <c r="I30" s="23" t="str">
        <f t="shared" si="0"/>
        <v>n/a</v>
      </c>
    </row>
    <row r="31" spans="1:9" ht="15" customHeight="1">
      <c r="A31" s="104" t="s">
        <v>50</v>
      </c>
      <c r="B31" s="75"/>
      <c r="C31" s="75"/>
      <c r="D31" s="76">
        <f>SUM(D29:D30)</f>
        <v>3698</v>
      </c>
      <c r="E31" s="105">
        <f>SUM(E29:E30)</f>
        <v>15087</v>
      </c>
      <c r="F31" s="103" t="s">
        <v>33</v>
      </c>
      <c r="G31" s="100" t="s">
        <v>33</v>
      </c>
      <c r="H31" s="76">
        <f>SUM(H29:H30)</f>
        <v>3698</v>
      </c>
      <c r="I31" s="76">
        <f>SUM(I29:I30)</f>
        <v>15087</v>
      </c>
    </row>
    <row r="32" spans="1:9" ht="15" customHeight="1" thickBot="1">
      <c r="A32" s="67" t="s">
        <v>49</v>
      </c>
      <c r="B32" s="68"/>
      <c r="C32" s="68"/>
      <c r="D32" s="69">
        <f>D28+D31</f>
        <v>28237</v>
      </c>
      <c r="E32" s="70">
        <f>E28+E31</f>
        <v>116836</v>
      </c>
      <c r="F32" s="71">
        <f>F28</f>
        <v>10440</v>
      </c>
      <c r="G32" s="71">
        <f>G28</f>
        <v>40479</v>
      </c>
      <c r="H32" s="66">
        <f>H28+H31</f>
        <v>17797</v>
      </c>
      <c r="I32" s="65">
        <f>I28+I31</f>
        <v>76357</v>
      </c>
    </row>
    <row r="33" ht="12.75">
      <c r="A33" s="1" t="s">
        <v>30</v>
      </c>
    </row>
    <row r="35" ht="12.75">
      <c r="A35" s="1" t="s">
        <v>62</v>
      </c>
    </row>
    <row r="36" ht="13.5" thickBot="1">
      <c r="A36" s="1" t="s">
        <v>63</v>
      </c>
    </row>
    <row r="37" spans="1:9" ht="13.5" thickBot="1">
      <c r="A37" s="125" t="s">
        <v>69</v>
      </c>
      <c r="B37" s="126"/>
      <c r="C37" s="126"/>
      <c r="D37" s="126"/>
      <c r="E37" s="126"/>
      <c r="F37" s="126"/>
      <c r="G37" s="128"/>
      <c r="H37" s="128"/>
      <c r="I37" s="129"/>
    </row>
    <row r="63" ht="13.5" thickBot="1"/>
    <row r="64" spans="1:9" ht="13.5" thickBot="1">
      <c r="A64" s="157" t="s">
        <v>68</v>
      </c>
      <c r="B64" s="158"/>
      <c r="C64" s="158"/>
      <c r="D64" s="158"/>
      <c r="E64" s="158"/>
      <c r="F64" s="158"/>
      <c r="G64" s="159"/>
      <c r="H64" s="128"/>
      <c r="I64" s="129"/>
    </row>
    <row r="65" spans="1:3" ht="12.75">
      <c r="A65" s="181" t="s">
        <v>52</v>
      </c>
      <c r="B65" s="182"/>
      <c r="C65" s="183" t="s">
        <v>53</v>
      </c>
    </row>
    <row r="66" spans="1:3" ht="12.75">
      <c r="A66" s="111">
        <v>40725</v>
      </c>
      <c r="B66" s="112"/>
      <c r="C66" s="131">
        <v>2010</v>
      </c>
    </row>
    <row r="67" spans="1:3" ht="12.75">
      <c r="A67" s="111">
        <v>40726</v>
      </c>
      <c r="B67" s="113"/>
      <c r="C67" s="132">
        <v>1130</v>
      </c>
    </row>
    <row r="68" spans="1:3" ht="12.75">
      <c r="A68" s="111">
        <v>40727</v>
      </c>
      <c r="B68" s="113"/>
      <c r="C68" s="132"/>
    </row>
    <row r="69" spans="1:3" ht="12.75">
      <c r="A69" s="111">
        <v>40728</v>
      </c>
      <c r="B69" s="113"/>
      <c r="C69" s="132">
        <v>1857</v>
      </c>
    </row>
    <row r="70" spans="1:3" ht="12.75">
      <c r="A70" s="111">
        <v>40729</v>
      </c>
      <c r="B70" s="113"/>
      <c r="C70" s="132">
        <v>1340</v>
      </c>
    </row>
    <row r="71" spans="1:3" ht="12.75">
      <c r="A71" s="111">
        <v>40730</v>
      </c>
      <c r="B71" s="113"/>
      <c r="C71" s="132">
        <v>1990</v>
      </c>
    </row>
    <row r="72" spans="1:3" ht="12.75">
      <c r="A72" s="111">
        <v>40731</v>
      </c>
      <c r="B72" s="113"/>
      <c r="C72" s="132">
        <v>1066</v>
      </c>
    </row>
    <row r="73" spans="1:3" ht="12.75">
      <c r="A73" s="111">
        <v>40732</v>
      </c>
      <c r="B73" s="113"/>
      <c r="C73" s="132">
        <v>923</v>
      </c>
    </row>
    <row r="74" spans="1:3" ht="12.75">
      <c r="A74" s="111">
        <v>40733</v>
      </c>
      <c r="B74" s="113"/>
      <c r="C74" s="132">
        <v>1490</v>
      </c>
    </row>
    <row r="75" spans="1:3" ht="12.75">
      <c r="A75" s="111">
        <v>40734</v>
      </c>
      <c r="B75" s="113"/>
      <c r="C75" s="132">
        <v>1093</v>
      </c>
    </row>
    <row r="76" spans="1:3" ht="12.75">
      <c r="A76" s="111">
        <v>40735</v>
      </c>
      <c r="B76" s="113"/>
      <c r="C76" s="132">
        <v>2275</v>
      </c>
    </row>
    <row r="77" spans="1:3" ht="12.75">
      <c r="A77" s="111">
        <v>40736</v>
      </c>
      <c r="B77" s="113"/>
      <c r="C77" s="132">
        <v>865</v>
      </c>
    </row>
    <row r="78" spans="1:3" ht="12.75">
      <c r="A78" s="111">
        <v>40737</v>
      </c>
      <c r="B78" s="113"/>
      <c r="C78" s="132">
        <v>417</v>
      </c>
    </row>
    <row r="79" spans="1:3" ht="12.75">
      <c r="A79" s="111">
        <v>40738</v>
      </c>
      <c r="B79" s="113"/>
      <c r="C79" s="132">
        <v>287</v>
      </c>
    </row>
    <row r="80" spans="1:3" ht="12.75">
      <c r="A80" s="111">
        <v>40739</v>
      </c>
      <c r="B80" s="113"/>
      <c r="C80" s="132">
        <v>295</v>
      </c>
    </row>
    <row r="81" spans="1:3" ht="12.75">
      <c r="A81" s="111">
        <v>40740</v>
      </c>
      <c r="B81" s="113"/>
      <c r="C81" s="132">
        <v>235</v>
      </c>
    </row>
    <row r="82" spans="1:3" ht="12.75">
      <c r="A82" s="111">
        <v>40741</v>
      </c>
      <c r="B82" s="113"/>
      <c r="C82" s="132"/>
    </row>
    <row r="83" spans="1:3" ht="12.75">
      <c r="A83" s="111">
        <v>40742</v>
      </c>
      <c r="B83" s="113"/>
      <c r="C83" s="132">
        <v>517</v>
      </c>
    </row>
    <row r="84" spans="1:3" ht="12.75">
      <c r="A84" s="111">
        <v>40743</v>
      </c>
      <c r="B84" s="113"/>
      <c r="C84" s="132">
        <v>411</v>
      </c>
    </row>
    <row r="85" spans="1:3" ht="12.75">
      <c r="A85" s="111">
        <v>40744</v>
      </c>
      <c r="B85" s="113"/>
      <c r="C85" s="132">
        <v>231</v>
      </c>
    </row>
    <row r="86" spans="1:3" ht="12.75">
      <c r="A86" s="111">
        <v>40745</v>
      </c>
      <c r="B86" s="113"/>
      <c r="C86" s="132">
        <v>262</v>
      </c>
    </row>
    <row r="87" spans="1:3" ht="12.75">
      <c r="A87" s="111">
        <v>40746</v>
      </c>
      <c r="B87" s="113"/>
      <c r="C87" s="132">
        <v>274</v>
      </c>
    </row>
    <row r="88" spans="1:3" ht="12.75">
      <c r="A88" s="111">
        <v>40747</v>
      </c>
      <c r="B88" s="113"/>
      <c r="C88" s="132">
        <v>168</v>
      </c>
    </row>
    <row r="89" spans="1:3" ht="12.75">
      <c r="A89" s="111">
        <v>40748</v>
      </c>
      <c r="B89" s="113"/>
      <c r="C89" s="190">
        <v>204</v>
      </c>
    </row>
    <row r="90" spans="1:3" ht="12.75">
      <c r="A90" s="111">
        <v>40749</v>
      </c>
      <c r="B90" s="113"/>
      <c r="C90" s="132">
        <v>338</v>
      </c>
    </row>
    <row r="91" spans="1:3" ht="12.75">
      <c r="A91" s="111">
        <v>40750</v>
      </c>
      <c r="B91" s="113"/>
      <c r="C91" s="132">
        <v>230</v>
      </c>
    </row>
    <row r="92" spans="1:3" ht="12.75">
      <c r="A92" s="111">
        <v>40751</v>
      </c>
      <c r="B92" s="112"/>
      <c r="C92" s="131">
        <v>160</v>
      </c>
    </row>
    <row r="93" spans="1:3" ht="12.75">
      <c r="A93" s="111">
        <v>40752</v>
      </c>
      <c r="B93" s="112"/>
      <c r="C93" s="191">
        <v>347</v>
      </c>
    </row>
    <row r="94" spans="1:3" ht="12.75">
      <c r="A94" s="111">
        <v>40753</v>
      </c>
      <c r="B94" s="112"/>
      <c r="C94" s="131">
        <v>347</v>
      </c>
    </row>
    <row r="95" spans="1:4" ht="12.75">
      <c r="A95" s="111">
        <v>40754</v>
      </c>
      <c r="B95" s="113"/>
      <c r="C95" s="132">
        <v>198</v>
      </c>
      <c r="D95" s="1" t="s">
        <v>74</v>
      </c>
    </row>
    <row r="96" spans="1:3" ht="12.75">
      <c r="A96" s="114"/>
      <c r="B96" s="115"/>
      <c r="C96" s="116"/>
    </row>
    <row r="97" spans="1:3" ht="13.5" thickBot="1">
      <c r="A97" s="109" t="s">
        <v>54</v>
      </c>
      <c r="B97" s="110"/>
      <c r="C97" s="130">
        <f>SUM(C66:C95)</f>
        <v>20960</v>
      </c>
    </row>
    <row r="99" spans="1:9" ht="12.75">
      <c r="A99" s="9" t="s">
        <v>70</v>
      </c>
      <c r="B99" s="10"/>
      <c r="C99" s="10"/>
      <c r="D99" s="10"/>
      <c r="E99" s="10"/>
      <c r="F99" s="10"/>
      <c r="G99" s="11"/>
      <c r="H99" s="11"/>
      <c r="I99" s="11"/>
    </row>
    <row r="112" ht="12.75">
      <c r="G112" s="1" t="s">
        <v>3</v>
      </c>
    </row>
    <row r="118" ht="12.75">
      <c r="A118" s="1" t="s">
        <v>31</v>
      </c>
    </row>
    <row r="119" spans="1:9" ht="12.75">
      <c r="A119" s="9" t="s">
        <v>71</v>
      </c>
      <c r="B119" s="10"/>
      <c r="C119" s="10"/>
      <c r="D119" s="10"/>
      <c r="E119" s="10"/>
      <c r="F119" s="10"/>
      <c r="G119" s="11"/>
      <c r="H119" s="11"/>
      <c r="I119" s="11"/>
    </row>
    <row r="120" spans="1:4" ht="12.75" customHeight="1">
      <c r="A120" s="28" t="s">
        <v>17</v>
      </c>
      <c r="B120" s="34"/>
      <c r="C120" s="24" t="s">
        <v>16</v>
      </c>
      <c r="D120" s="24" t="s">
        <v>0</v>
      </c>
    </row>
    <row r="121" spans="1:4" ht="12.75" customHeight="1">
      <c r="A121" s="29" t="s">
        <v>18</v>
      </c>
      <c r="B121" s="30"/>
      <c r="C121" s="18">
        <v>1502</v>
      </c>
      <c r="D121" s="18">
        <v>6792</v>
      </c>
    </row>
    <row r="122" spans="1:5" ht="12.75" customHeight="1">
      <c r="A122" s="31" t="s">
        <v>19</v>
      </c>
      <c r="B122" s="32"/>
      <c r="C122" s="19">
        <v>527</v>
      </c>
      <c r="D122" s="19">
        <v>2016</v>
      </c>
      <c r="E122" s="1" t="s">
        <v>3</v>
      </c>
    </row>
    <row r="123" spans="1:4" ht="12.75" customHeight="1">
      <c r="A123" s="31" t="s">
        <v>20</v>
      </c>
      <c r="B123" s="32"/>
      <c r="C123" s="19">
        <v>1019</v>
      </c>
      <c r="D123" s="19">
        <v>4072</v>
      </c>
    </row>
    <row r="124" spans="1:4" ht="12.75" customHeight="1">
      <c r="A124" s="31" t="s">
        <v>21</v>
      </c>
      <c r="B124" s="32"/>
      <c r="C124" s="19">
        <v>1650</v>
      </c>
      <c r="D124" s="19">
        <v>6749</v>
      </c>
    </row>
    <row r="125" spans="1:4" ht="12.75" customHeight="1">
      <c r="A125" s="31" t="s">
        <v>22</v>
      </c>
      <c r="B125" s="32"/>
      <c r="C125" s="19">
        <v>2587</v>
      </c>
      <c r="D125" s="19">
        <v>12045</v>
      </c>
    </row>
    <row r="126" spans="1:4" ht="12.75" customHeight="1">
      <c r="A126" s="31" t="s">
        <v>23</v>
      </c>
      <c r="B126" s="32"/>
      <c r="C126" s="22">
        <v>7030</v>
      </c>
      <c r="D126" s="22">
        <v>24042</v>
      </c>
    </row>
    <row r="127" spans="1:4" ht="12.75" customHeight="1">
      <c r="A127" s="101" t="s">
        <v>51</v>
      </c>
      <c r="B127" s="33"/>
      <c r="C127" s="91">
        <v>4463</v>
      </c>
      <c r="D127" s="91">
        <v>19610</v>
      </c>
    </row>
    <row r="128" spans="1:5" ht="12.75" customHeight="1">
      <c r="A128" s="180" t="s">
        <v>2</v>
      </c>
      <c r="B128" s="170"/>
      <c r="C128" s="160">
        <f>SUM(C121:C127)</f>
        <v>18778</v>
      </c>
      <c r="D128" s="160">
        <f>SUM(D121:D127)</f>
        <v>75326</v>
      </c>
      <c r="E128" s="1" t="s">
        <v>3</v>
      </c>
    </row>
    <row r="129" spans="1:4" s="14" customFormat="1" ht="12.75" customHeight="1">
      <c r="A129" s="154"/>
      <c r="B129" s="155"/>
      <c r="C129" s="156"/>
      <c r="D129" s="156"/>
    </row>
    <row r="130" spans="1:9" ht="12.75">
      <c r="A130" s="9" t="s">
        <v>72</v>
      </c>
      <c r="B130" s="10"/>
      <c r="C130" s="10"/>
      <c r="D130" s="10"/>
      <c r="E130" s="10"/>
      <c r="F130" s="10"/>
      <c r="G130" s="11"/>
      <c r="H130" s="11"/>
      <c r="I130" s="11"/>
    </row>
    <row r="131" spans="1:7" s="14" customFormat="1" ht="12.75" customHeight="1">
      <c r="A131" s="176" t="s">
        <v>67</v>
      </c>
      <c r="B131" s="25"/>
      <c r="C131" s="177"/>
      <c r="D131" s="177"/>
      <c r="E131" s="178"/>
      <c r="F131" s="179"/>
      <c r="G131" s="24" t="s">
        <v>0</v>
      </c>
    </row>
    <row r="132" spans="1:9" ht="12.75">
      <c r="A132" s="164" t="s">
        <v>65</v>
      </c>
      <c r="B132" s="165"/>
      <c r="C132" s="165"/>
      <c r="D132" s="165"/>
      <c r="E132" s="165"/>
      <c r="F132" s="166"/>
      <c r="G132" s="161">
        <v>16672</v>
      </c>
      <c r="I132" s="16"/>
    </row>
    <row r="133" spans="1:7" ht="12.75" customHeight="1">
      <c r="A133" s="171" t="s">
        <v>66</v>
      </c>
      <c r="B133" s="172"/>
      <c r="C133" s="172"/>
      <c r="D133" s="172"/>
      <c r="E133" s="172"/>
      <c r="F133" s="173"/>
      <c r="G133" s="162">
        <v>14751</v>
      </c>
    </row>
    <row r="134" spans="1:9" ht="12.75">
      <c r="A134" s="167" t="s">
        <v>64</v>
      </c>
      <c r="B134" s="168"/>
      <c r="C134" s="168"/>
      <c r="D134" s="168"/>
      <c r="E134" s="168"/>
      <c r="F134" s="169"/>
      <c r="G134" s="163">
        <f>SUM(G132:G133)</f>
        <v>31423</v>
      </c>
      <c r="I134" s="16"/>
    </row>
    <row r="135" spans="1:9" s="14" customFormat="1" ht="12.75">
      <c r="A135" s="174"/>
      <c r="B135" s="174"/>
      <c r="C135" s="174"/>
      <c r="D135" s="174"/>
      <c r="E135" s="174"/>
      <c r="F135" s="143"/>
      <c r="G135" s="175"/>
      <c r="I135" s="48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L124"/>
  <sheetViews>
    <sheetView tabSelected="1" view="pageBreakPreview" zoomScaleSheetLayoutView="100" workbookViewId="0" topLeftCell="A16">
      <selection activeCell="F56" sqref="F56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9.421875" style="1" bestFit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20"/>
      <c r="G1" s="20"/>
    </row>
    <row r="2" spans="1:7" ht="12.75">
      <c r="A2" s="81" t="s">
        <v>73</v>
      </c>
      <c r="B2" s="7"/>
      <c r="C2" s="7"/>
      <c r="D2" s="8"/>
      <c r="E2" s="8"/>
      <c r="F2" s="21"/>
      <c r="G2" s="21"/>
    </row>
    <row r="3" spans="1:8" s="14" customFormat="1" ht="13.5" thickBot="1">
      <c r="A3" s="153"/>
      <c r="B3" s="150"/>
      <c r="C3" s="150"/>
      <c r="D3" s="151"/>
      <c r="E3" s="151"/>
      <c r="F3" s="152"/>
      <c r="G3" s="152"/>
      <c r="H3" s="143"/>
    </row>
    <row r="4" spans="1:7" ht="13.5" thickBot="1">
      <c r="A4" s="36" t="s">
        <v>37</v>
      </c>
      <c r="B4" s="37"/>
      <c r="C4" s="37"/>
      <c r="D4" s="37"/>
      <c r="E4" s="37"/>
      <c r="F4" s="37"/>
      <c r="G4" s="39"/>
    </row>
    <row r="5" spans="1:7" ht="12.75">
      <c r="A5" s="46"/>
      <c r="B5" s="197" t="s">
        <v>4</v>
      </c>
      <c r="C5" s="198"/>
      <c r="D5" s="198"/>
      <c r="E5" s="199"/>
      <c r="F5" s="197" t="s">
        <v>2</v>
      </c>
      <c r="G5" s="200"/>
    </row>
    <row r="6" spans="1:7" ht="13.5" thickBot="1">
      <c r="A6" s="184" t="s">
        <v>5</v>
      </c>
      <c r="B6" s="185" t="s">
        <v>6</v>
      </c>
      <c r="C6" s="185" t="s">
        <v>7</v>
      </c>
      <c r="D6" s="185" t="s">
        <v>8</v>
      </c>
      <c r="E6" s="185" t="s">
        <v>7</v>
      </c>
      <c r="F6" s="185" t="s">
        <v>2</v>
      </c>
      <c r="G6" s="186" t="s">
        <v>7</v>
      </c>
    </row>
    <row r="7" spans="1:7" ht="12.75">
      <c r="A7" s="41" t="s">
        <v>9</v>
      </c>
      <c r="B7" s="106">
        <f>B32+B56+B80</f>
        <v>13123</v>
      </c>
      <c r="C7" s="49">
        <f>B7/F12</f>
        <v>0.1289742405330765</v>
      </c>
      <c r="D7" s="106">
        <f>D32+D56+D80</f>
        <v>12765</v>
      </c>
      <c r="E7" s="50">
        <f>D7/F12</f>
        <v>0.1254557784351689</v>
      </c>
      <c r="F7" s="51">
        <f>B7+D7</f>
        <v>25888</v>
      </c>
      <c r="G7" s="52">
        <f>F7/F12</f>
        <v>0.2544300189682454</v>
      </c>
    </row>
    <row r="8" spans="1:7" ht="12.75">
      <c r="A8" s="42" t="s">
        <v>10</v>
      </c>
      <c r="B8" s="107">
        <f>B33+B57+B81</f>
        <v>18722</v>
      </c>
      <c r="C8" s="53">
        <f>B8/F12</f>
        <v>0.18400180837158106</v>
      </c>
      <c r="D8" s="107">
        <f>D33+D57+D81</f>
        <v>17620</v>
      </c>
      <c r="E8" s="54">
        <f>D8/F12</f>
        <v>0.17317123509813365</v>
      </c>
      <c r="F8" s="55">
        <f>B8+D8</f>
        <v>36342</v>
      </c>
      <c r="G8" s="56">
        <f>F8/F12</f>
        <v>0.3571730434697147</v>
      </c>
    </row>
    <row r="9" spans="1:7" ht="12.75">
      <c r="A9" s="43" t="s">
        <v>11</v>
      </c>
      <c r="B9" s="107">
        <f>B34+B58+B82</f>
        <v>8266</v>
      </c>
      <c r="C9" s="53">
        <f>B9/F12</f>
        <v>0.08123912765727427</v>
      </c>
      <c r="D9" s="107">
        <f>D34+D58+D82</f>
        <v>11355</v>
      </c>
      <c r="E9" s="54">
        <f>D9/F12</f>
        <v>0.11159814838475071</v>
      </c>
      <c r="F9" s="55">
        <f>B9+D9</f>
        <v>19621</v>
      </c>
      <c r="G9" s="56">
        <f>F9/F12</f>
        <v>0.192837276042025</v>
      </c>
    </row>
    <row r="10" spans="1:7" ht="12.75">
      <c r="A10" s="44" t="s">
        <v>12</v>
      </c>
      <c r="B10" s="107">
        <f>B35+B59+B83</f>
        <v>6434</v>
      </c>
      <c r="C10" s="53">
        <f>B10/F12</f>
        <v>0.06323403669814937</v>
      </c>
      <c r="D10" s="107">
        <f>D35+D59+D83</f>
        <v>12149</v>
      </c>
      <c r="E10" s="54">
        <f>D10/F12</f>
        <v>0.11940166488122733</v>
      </c>
      <c r="F10" s="55">
        <f>B10+D10</f>
        <v>18583</v>
      </c>
      <c r="G10" s="56">
        <f>F10/F12</f>
        <v>0.1826357015793767</v>
      </c>
    </row>
    <row r="11" spans="1:7" ht="13.5" thickBot="1">
      <c r="A11" s="45" t="s">
        <v>13</v>
      </c>
      <c r="B11" s="108">
        <f>B36+B60+B84</f>
        <v>648</v>
      </c>
      <c r="C11" s="57">
        <f>B11/F12</f>
        <v>0.006368612959341124</v>
      </c>
      <c r="D11" s="108">
        <f>D36+D60+D84</f>
        <v>667</v>
      </c>
      <c r="E11" s="58">
        <f>D11/F12</f>
        <v>0.006555346981297113</v>
      </c>
      <c r="F11" s="59">
        <f>B11+D11</f>
        <v>1315</v>
      </c>
      <c r="G11" s="60">
        <f>F11/F12</f>
        <v>0.012923959940638238</v>
      </c>
    </row>
    <row r="12" spans="1:7" ht="26.25" thickBot="1">
      <c r="A12" s="47" t="s">
        <v>42</v>
      </c>
      <c r="B12" s="61">
        <f>SUM(B7:B11)</f>
        <v>47193</v>
      </c>
      <c r="C12" s="62">
        <f>B12/F12</f>
        <v>0.4638178262194223</v>
      </c>
      <c r="D12" s="61">
        <f>SUM(D7:D11)</f>
        <v>54556</v>
      </c>
      <c r="E12" s="62">
        <f>D12/F12</f>
        <v>0.5361821737805776</v>
      </c>
      <c r="F12" s="61">
        <f>SUM(F7:F11)</f>
        <v>101749</v>
      </c>
      <c r="G12" s="63">
        <f>SUM(G7:G11)</f>
        <v>0.9999999999999999</v>
      </c>
    </row>
    <row r="13" spans="1:7" ht="12.75">
      <c r="A13" s="40" t="s">
        <v>38</v>
      </c>
      <c r="B13" s="35"/>
      <c r="C13" s="35"/>
      <c r="D13" s="35"/>
      <c r="E13" s="35"/>
      <c r="F13" s="35"/>
      <c r="G13" s="35"/>
    </row>
    <row r="14" spans="1:7" ht="13.5" thickBot="1">
      <c r="A14" s="40"/>
      <c r="B14" s="35"/>
      <c r="C14" s="35"/>
      <c r="D14" s="35"/>
      <c r="E14" s="35"/>
      <c r="F14" s="35"/>
      <c r="G14" s="35"/>
    </row>
    <row r="15" spans="1:7" ht="12.75">
      <c r="A15" s="36" t="s">
        <v>55</v>
      </c>
      <c r="B15" s="37"/>
      <c r="C15" s="37"/>
      <c r="D15" s="37"/>
      <c r="E15" s="37"/>
      <c r="F15" s="37"/>
      <c r="G15" s="39"/>
    </row>
    <row r="16" spans="1:7" ht="12.75">
      <c r="A16" s="40"/>
      <c r="B16" s="35"/>
      <c r="C16" s="35"/>
      <c r="D16" s="35"/>
      <c r="E16" s="35"/>
      <c r="F16" s="35"/>
      <c r="G16" s="35"/>
    </row>
    <row r="17" spans="1:7" ht="12.75">
      <c r="A17" s="40"/>
      <c r="B17" s="35"/>
      <c r="C17" s="35"/>
      <c r="D17" s="35"/>
      <c r="E17" s="35"/>
      <c r="F17" s="35"/>
      <c r="G17" s="35"/>
    </row>
    <row r="18" spans="1:7" ht="12.75">
      <c r="A18" s="40"/>
      <c r="B18" s="35"/>
      <c r="C18" s="35"/>
      <c r="D18" s="35"/>
      <c r="E18" s="35"/>
      <c r="F18" s="35"/>
      <c r="G18" s="35"/>
    </row>
    <row r="19" spans="1:7" ht="12.75">
      <c r="A19" s="40"/>
      <c r="B19" s="35"/>
      <c r="C19" s="35"/>
      <c r="D19" s="35"/>
      <c r="E19" s="35"/>
      <c r="F19" s="35"/>
      <c r="G19" s="35"/>
    </row>
    <row r="20" spans="1:7" ht="12.75">
      <c r="A20" s="40"/>
      <c r="B20" s="35"/>
      <c r="C20" s="35"/>
      <c r="D20" s="35"/>
      <c r="E20" s="35"/>
      <c r="F20" s="35"/>
      <c r="G20" s="35"/>
    </row>
    <row r="21" spans="1:7" ht="12.75">
      <c r="A21" s="40"/>
      <c r="B21" s="35"/>
      <c r="C21" s="35"/>
      <c r="D21" s="35"/>
      <c r="E21" s="35"/>
      <c r="F21" s="35"/>
      <c r="G21" s="35"/>
    </row>
    <row r="22" spans="1:7" ht="12.75">
      <c r="A22" s="40"/>
      <c r="B22" s="35"/>
      <c r="C22" s="35"/>
      <c r="D22" s="35"/>
      <c r="E22" s="35"/>
      <c r="F22" s="35"/>
      <c r="G22" s="35"/>
    </row>
    <row r="23" spans="1:7" ht="12.75">
      <c r="A23" s="40"/>
      <c r="B23" s="35"/>
      <c r="C23" s="35"/>
      <c r="D23" s="35"/>
      <c r="E23" s="35"/>
      <c r="F23" s="35"/>
      <c r="G23" s="35"/>
    </row>
    <row r="24" spans="1:7" ht="12.75">
      <c r="A24" s="40"/>
      <c r="B24" s="35"/>
      <c r="C24" s="35"/>
      <c r="D24" s="35"/>
      <c r="E24" s="35"/>
      <c r="F24" s="35"/>
      <c r="G24" s="35"/>
    </row>
    <row r="25" spans="1:7" ht="12.75">
      <c r="A25" s="40"/>
      <c r="B25" s="35"/>
      <c r="C25" s="35"/>
      <c r="D25" s="35"/>
      <c r="E25" s="35"/>
      <c r="F25" s="35"/>
      <c r="G25" s="35"/>
    </row>
    <row r="26" spans="1:7" ht="12.75">
      <c r="A26" s="40"/>
      <c r="B26" s="35"/>
      <c r="C26" s="35"/>
      <c r="D26" s="35"/>
      <c r="E26" s="35"/>
      <c r="F26" s="35"/>
      <c r="G26" s="35"/>
    </row>
    <row r="27" spans="1:7" ht="12.75">
      <c r="A27" s="40"/>
      <c r="B27" s="35"/>
      <c r="C27" s="35"/>
      <c r="D27" s="35"/>
      <c r="E27" s="35"/>
      <c r="F27" s="35"/>
      <c r="G27" s="35"/>
    </row>
    <row r="28" spans="1:7" ht="13.5" thickBot="1">
      <c r="A28" s="40"/>
      <c r="B28" s="35"/>
      <c r="C28" s="35"/>
      <c r="D28" s="35"/>
      <c r="E28" s="35"/>
      <c r="F28" s="35"/>
      <c r="G28" s="35"/>
    </row>
    <row r="29" spans="1:12" ht="13.5" thickBot="1">
      <c r="A29" s="36" t="s">
        <v>34</v>
      </c>
      <c r="B29" s="37"/>
      <c r="C29" s="37"/>
      <c r="D29" s="37"/>
      <c r="E29" s="37"/>
      <c r="F29" s="37"/>
      <c r="G29" s="39"/>
      <c r="L29" s="3"/>
    </row>
    <row r="30" spans="1:7" ht="12.75">
      <c r="A30" s="46"/>
      <c r="B30" s="197" t="s">
        <v>4</v>
      </c>
      <c r="C30" s="198"/>
      <c r="D30" s="198"/>
      <c r="E30" s="199"/>
      <c r="F30" s="197" t="s">
        <v>2</v>
      </c>
      <c r="G30" s="200"/>
    </row>
    <row r="31" spans="1:7" ht="13.5" thickBot="1">
      <c r="A31" s="184" t="s">
        <v>5</v>
      </c>
      <c r="B31" s="185" t="s">
        <v>6</v>
      </c>
      <c r="C31" s="185" t="s">
        <v>7</v>
      </c>
      <c r="D31" s="185" t="s">
        <v>8</v>
      </c>
      <c r="E31" s="185" t="s">
        <v>7</v>
      </c>
      <c r="F31" s="185" t="s">
        <v>2</v>
      </c>
      <c r="G31" s="186" t="s">
        <v>7</v>
      </c>
    </row>
    <row r="32" spans="1:7" ht="12.75">
      <c r="A32" s="41" t="s">
        <v>9</v>
      </c>
      <c r="B32" s="187">
        <v>5480</v>
      </c>
      <c r="C32" s="49">
        <f>B32/F37</f>
        <v>0.1387306650464545</v>
      </c>
      <c r="D32" s="187">
        <v>5280</v>
      </c>
      <c r="E32" s="50">
        <f>D32/F37</f>
        <v>0.1336675020885547</v>
      </c>
      <c r="F32" s="51">
        <f>B32+D32</f>
        <v>10760</v>
      </c>
      <c r="G32" s="52">
        <f>F32/F37</f>
        <v>0.27239816713500925</v>
      </c>
    </row>
    <row r="33" spans="1:7" ht="12.75">
      <c r="A33" s="42" t="s">
        <v>10</v>
      </c>
      <c r="B33" s="188">
        <v>7657</v>
      </c>
      <c r="C33" s="53">
        <f>B33/F37</f>
        <v>0.19384319384319385</v>
      </c>
      <c r="D33" s="188">
        <v>7277</v>
      </c>
      <c r="E33" s="54">
        <f>D33/F37</f>
        <v>0.18422318422318423</v>
      </c>
      <c r="F33" s="55">
        <f>B33+D33</f>
        <v>14934</v>
      </c>
      <c r="G33" s="56">
        <f>F33/F37</f>
        <v>0.37806637806637805</v>
      </c>
    </row>
    <row r="34" spans="1:7" ht="12.75">
      <c r="A34" s="43" t="s">
        <v>11</v>
      </c>
      <c r="B34" s="188">
        <v>3366</v>
      </c>
      <c r="C34" s="53">
        <f>B34/F37</f>
        <v>0.08521303258145363</v>
      </c>
      <c r="D34" s="188">
        <v>5565</v>
      </c>
      <c r="E34" s="54">
        <f>D34/F37</f>
        <v>0.14088250930356194</v>
      </c>
      <c r="F34" s="55">
        <f>B34+D34</f>
        <v>8931</v>
      </c>
      <c r="G34" s="56">
        <f>F34/F37</f>
        <v>0.22609554188501557</v>
      </c>
    </row>
    <row r="35" spans="1:7" ht="12.75">
      <c r="A35" s="44" t="s">
        <v>12</v>
      </c>
      <c r="B35" s="188">
        <v>1387</v>
      </c>
      <c r="C35" s="53">
        <f>B35/F37</f>
        <v>0.03511303511303511</v>
      </c>
      <c r="D35" s="188">
        <v>3172</v>
      </c>
      <c r="E35" s="54">
        <f>D35/F37</f>
        <v>0.08030176451229083</v>
      </c>
      <c r="F35" s="55">
        <f>B35+D35</f>
        <v>4559</v>
      </c>
      <c r="G35" s="56">
        <f>F35/F37</f>
        <v>0.11541479962532594</v>
      </c>
    </row>
    <row r="36" spans="1:7" ht="13.5" thickBot="1">
      <c r="A36" s="45" t="s">
        <v>13</v>
      </c>
      <c r="B36" s="189">
        <v>128</v>
      </c>
      <c r="C36" s="57">
        <f>B36/F37</f>
        <v>0.003240424293055872</v>
      </c>
      <c r="D36" s="189">
        <v>189</v>
      </c>
      <c r="E36" s="58">
        <f>D36/F37</f>
        <v>0.004784688995215311</v>
      </c>
      <c r="F36" s="59">
        <f>B36+D36</f>
        <v>317</v>
      </c>
      <c r="G36" s="60">
        <f>F36/F37</f>
        <v>0.008025113288271183</v>
      </c>
    </row>
    <row r="37" spans="1:9" ht="26.25" thickBot="1">
      <c r="A37" s="47" t="s">
        <v>40</v>
      </c>
      <c r="B37" s="61">
        <f>SUM(B32:B36)</f>
        <v>18018</v>
      </c>
      <c r="C37" s="62">
        <f>B37/$F$37</f>
        <v>0.45614035087719296</v>
      </c>
      <c r="D37" s="61">
        <f>SUM(D32:D36)</f>
        <v>21483</v>
      </c>
      <c r="E37" s="62">
        <f>D37/$F$37</f>
        <v>0.543859649122807</v>
      </c>
      <c r="F37" s="61">
        <f>SUM(F32:F36)</f>
        <v>39501</v>
      </c>
      <c r="G37" s="63">
        <f>SUM(G32:G36)</f>
        <v>1</v>
      </c>
      <c r="I37" s="3"/>
    </row>
    <row r="38" spans="1:9" s="14" customFormat="1" ht="13.5" thickBot="1">
      <c r="A38" s="144"/>
      <c r="B38" s="145"/>
      <c r="C38" s="146"/>
      <c r="D38" s="145"/>
      <c r="E38" s="146"/>
      <c r="F38" s="145"/>
      <c r="G38" s="149"/>
      <c r="I38" s="143"/>
    </row>
    <row r="39" spans="1:7" ht="12.75">
      <c r="A39" s="36" t="s">
        <v>57</v>
      </c>
      <c r="B39" s="37"/>
      <c r="C39" s="37"/>
      <c r="D39" s="37"/>
      <c r="E39" s="37"/>
      <c r="F39" s="37"/>
      <c r="G39" s="39"/>
    </row>
    <row r="40" spans="1:7" ht="12.75">
      <c r="A40" s="40"/>
      <c r="B40" s="35"/>
      <c r="C40" s="35"/>
      <c r="D40" s="35"/>
      <c r="E40" s="35"/>
      <c r="F40" s="35"/>
      <c r="G40" s="35"/>
    </row>
    <row r="41" spans="1:7" ht="12.75">
      <c r="A41" s="40"/>
      <c r="B41" s="35"/>
      <c r="C41" s="35"/>
      <c r="D41" s="35"/>
      <c r="E41" s="35"/>
      <c r="F41" s="35"/>
      <c r="G41" s="35"/>
    </row>
    <row r="42" spans="1:7" ht="12.75">
      <c r="A42" s="40"/>
      <c r="B42" s="35"/>
      <c r="C42" s="35"/>
      <c r="D42" s="35"/>
      <c r="E42" s="35"/>
      <c r="F42" s="35"/>
      <c r="G42" s="35"/>
    </row>
    <row r="43" spans="1:7" ht="12.75">
      <c r="A43" s="40"/>
      <c r="B43" s="35"/>
      <c r="C43" s="35"/>
      <c r="D43" s="35"/>
      <c r="E43" s="35"/>
      <c r="F43" s="35"/>
      <c r="G43" s="35"/>
    </row>
    <row r="44" spans="1:7" ht="12.75">
      <c r="A44" s="40"/>
      <c r="B44" s="35"/>
      <c r="C44" s="35"/>
      <c r="D44" s="35"/>
      <c r="E44" s="35"/>
      <c r="F44" s="35"/>
      <c r="G44" s="35"/>
    </row>
    <row r="45" spans="1:7" ht="12.75">
      <c r="A45" s="40"/>
      <c r="B45" s="35"/>
      <c r="C45" s="35"/>
      <c r="D45" s="35"/>
      <c r="E45" s="35"/>
      <c r="F45" s="35"/>
      <c r="G45" s="35"/>
    </row>
    <row r="46" spans="1:7" ht="12.75">
      <c r="A46" s="40"/>
      <c r="B46" s="35"/>
      <c r="C46" s="35"/>
      <c r="D46" s="35"/>
      <c r="E46" s="35"/>
      <c r="F46" s="35"/>
      <c r="G46" s="35"/>
    </row>
    <row r="47" spans="1:7" ht="12.75">
      <c r="A47" s="40"/>
      <c r="B47" s="35"/>
      <c r="C47" s="35"/>
      <c r="D47" s="35"/>
      <c r="E47" s="35"/>
      <c r="F47" s="35"/>
      <c r="G47" s="35"/>
    </row>
    <row r="48" spans="1:7" ht="12.75">
      <c r="A48" s="40"/>
      <c r="B48" s="35"/>
      <c r="C48" s="35"/>
      <c r="D48" s="35"/>
      <c r="E48" s="35"/>
      <c r="F48" s="35"/>
      <c r="G48" s="35"/>
    </row>
    <row r="49" spans="1:7" ht="12.75">
      <c r="A49" s="40"/>
      <c r="B49" s="35"/>
      <c r="C49" s="35"/>
      <c r="D49" s="35"/>
      <c r="E49" s="35"/>
      <c r="F49" s="35"/>
      <c r="G49" s="35"/>
    </row>
    <row r="50" spans="1:7" ht="12.75">
      <c r="A50" s="40"/>
      <c r="B50" s="35"/>
      <c r="C50" s="35"/>
      <c r="D50" s="35"/>
      <c r="E50" s="35"/>
      <c r="F50" s="35"/>
      <c r="G50" s="35"/>
    </row>
    <row r="51" spans="1:7" ht="12.75">
      <c r="A51" s="40"/>
      <c r="B51" s="35"/>
      <c r="C51" s="35"/>
      <c r="D51" s="35"/>
      <c r="E51" s="35"/>
      <c r="F51" s="35"/>
      <c r="G51" s="35"/>
    </row>
    <row r="52" spans="1:7" ht="13.5" thickBot="1">
      <c r="A52" s="147"/>
      <c r="B52" s="35"/>
      <c r="C52" s="35"/>
      <c r="D52" s="35"/>
      <c r="E52" s="35"/>
      <c r="F52" s="35"/>
      <c r="G52" s="35"/>
    </row>
    <row r="53" spans="1:7" ht="13.5" thickBot="1">
      <c r="A53" s="36" t="s">
        <v>35</v>
      </c>
      <c r="B53" s="37"/>
      <c r="C53" s="38"/>
      <c r="D53" s="37"/>
      <c r="E53" s="37"/>
      <c r="F53" s="37"/>
      <c r="G53" s="39"/>
    </row>
    <row r="54" spans="1:7" ht="12.75">
      <c r="A54" s="46"/>
      <c r="B54" s="197" t="s">
        <v>4</v>
      </c>
      <c r="C54" s="198"/>
      <c r="D54" s="198"/>
      <c r="E54" s="199"/>
      <c r="F54" s="197" t="s">
        <v>2</v>
      </c>
      <c r="G54" s="200"/>
    </row>
    <row r="55" spans="1:7" ht="13.5" thickBot="1">
      <c r="A55" s="184" t="s">
        <v>5</v>
      </c>
      <c r="B55" s="185" t="s">
        <v>6</v>
      </c>
      <c r="C55" s="185" t="s">
        <v>7</v>
      </c>
      <c r="D55" s="185" t="s">
        <v>8</v>
      </c>
      <c r="E55" s="185" t="s">
        <v>7</v>
      </c>
      <c r="F55" s="185" t="s">
        <v>2</v>
      </c>
      <c r="G55" s="186" t="s">
        <v>7</v>
      </c>
    </row>
    <row r="56" spans="1:7" ht="12.75">
      <c r="A56" s="41" t="s">
        <v>9</v>
      </c>
      <c r="B56" s="192">
        <v>4360</v>
      </c>
      <c r="C56" s="49">
        <f>B56/F61</f>
        <v>0.11691515606564411</v>
      </c>
      <c r="D56" s="192">
        <v>4368</v>
      </c>
      <c r="E56" s="50">
        <f>D56/F61</f>
        <v>0.11712967928778291</v>
      </c>
      <c r="F56" s="51">
        <f>B56+D56</f>
        <v>8728</v>
      </c>
      <c r="G56" s="52">
        <f>F56/F61</f>
        <v>0.23404483535342702</v>
      </c>
    </row>
    <row r="57" spans="1:7" ht="12.75">
      <c r="A57" s="42" t="s">
        <v>10</v>
      </c>
      <c r="B57" s="193">
        <v>6099</v>
      </c>
      <c r="C57" s="53">
        <f>B57/F61</f>
        <v>0.163547141478065</v>
      </c>
      <c r="D57" s="193">
        <v>5853</v>
      </c>
      <c r="E57" s="54">
        <f>D57/F61</f>
        <v>0.156950552397297</v>
      </c>
      <c r="F57" s="55">
        <f>B57+D57</f>
        <v>11952</v>
      </c>
      <c r="G57" s="56">
        <f>F57/F61</f>
        <v>0.32049769387536203</v>
      </c>
    </row>
    <row r="58" spans="1:7" ht="12.75">
      <c r="A58" s="43" t="s">
        <v>11</v>
      </c>
      <c r="B58" s="193">
        <v>2447</v>
      </c>
      <c r="C58" s="53">
        <f>B58/F61</f>
        <v>0.06561729057170439</v>
      </c>
      <c r="D58" s="193">
        <v>2112</v>
      </c>
      <c r="E58" s="54">
        <f>D58/F61</f>
        <v>0.05663413064464228</v>
      </c>
      <c r="F58" s="55">
        <f>B58+D58</f>
        <v>4559</v>
      </c>
      <c r="G58" s="56">
        <f>F58/F61</f>
        <v>0.12225142121634668</v>
      </c>
    </row>
    <row r="59" spans="1:9" ht="12.75">
      <c r="A59" s="44" t="s">
        <v>12</v>
      </c>
      <c r="B59" s="193">
        <v>3987</v>
      </c>
      <c r="C59" s="53">
        <f>B59/F61</f>
        <v>0.10691301083342272</v>
      </c>
      <c r="D59" s="193">
        <v>7302</v>
      </c>
      <c r="E59" s="54">
        <f>D59/F61</f>
        <v>0.19580607100718653</v>
      </c>
      <c r="F59" s="55">
        <f>B59+D59</f>
        <v>11289</v>
      </c>
      <c r="G59" s="56">
        <f>F59/F61</f>
        <v>0.30271908184060925</v>
      </c>
      <c r="I59" s="16"/>
    </row>
    <row r="60" spans="1:9" ht="13.5" thickBot="1">
      <c r="A60" s="45" t="s">
        <v>13</v>
      </c>
      <c r="B60" s="194">
        <v>389</v>
      </c>
      <c r="C60" s="57">
        <f>B60/F61</f>
        <v>0.010431191676498981</v>
      </c>
      <c r="D60" s="194">
        <v>375</v>
      </c>
      <c r="E60" s="58">
        <f>D60/F61</f>
        <v>0.010055776037756087</v>
      </c>
      <c r="F60" s="59">
        <f>B60+D60</f>
        <v>764</v>
      </c>
      <c r="G60" s="60">
        <f>F60/F61</f>
        <v>0.020486967714255067</v>
      </c>
      <c r="I60" s="16"/>
    </row>
    <row r="61" spans="1:9" ht="26.25" thickBot="1">
      <c r="A61" s="47" t="s">
        <v>39</v>
      </c>
      <c r="B61" s="61">
        <f>SUM(B56:B60)</f>
        <v>17282</v>
      </c>
      <c r="C61" s="62">
        <f>B61/F61</f>
        <v>0.4634237906253352</v>
      </c>
      <c r="D61" s="61">
        <f>SUM(D56:D60)</f>
        <v>20010</v>
      </c>
      <c r="E61" s="62">
        <f>D61/F61</f>
        <v>0.5365762093746648</v>
      </c>
      <c r="F61" s="61">
        <f>SUM(F56:F60)</f>
        <v>37292</v>
      </c>
      <c r="G61" s="63">
        <f>SUM(G56:G60)</f>
        <v>1</v>
      </c>
      <c r="I61" s="16"/>
    </row>
    <row r="62" spans="1:9" s="14" customFormat="1" ht="13.5" thickBot="1">
      <c r="A62" s="144"/>
      <c r="B62" s="145"/>
      <c r="C62" s="146"/>
      <c r="D62" s="145"/>
      <c r="E62" s="146"/>
      <c r="F62" s="145"/>
      <c r="G62" s="146"/>
      <c r="H62" s="143"/>
      <c r="I62" s="48"/>
    </row>
    <row r="63" spans="1:7" ht="12.75">
      <c r="A63" s="36" t="s">
        <v>58</v>
      </c>
      <c r="B63" s="37"/>
      <c r="C63" s="37"/>
      <c r="D63" s="37"/>
      <c r="E63" s="37"/>
      <c r="F63" s="37"/>
      <c r="G63" s="39"/>
    </row>
    <row r="64" spans="1:7" ht="12.75">
      <c r="A64" s="40"/>
      <c r="B64" s="35"/>
      <c r="C64" s="35"/>
      <c r="D64" s="35"/>
      <c r="E64" s="35"/>
      <c r="F64" s="35"/>
      <c r="G64" s="35"/>
    </row>
    <row r="65" spans="1:7" ht="12.75">
      <c r="A65" s="40"/>
      <c r="B65" s="35"/>
      <c r="C65" s="35"/>
      <c r="D65" s="35"/>
      <c r="E65" s="35"/>
      <c r="F65" s="35"/>
      <c r="G65" s="35"/>
    </row>
    <row r="66" spans="1:7" ht="12.75">
      <c r="A66" s="40"/>
      <c r="B66" s="35"/>
      <c r="C66" s="35"/>
      <c r="D66" s="35"/>
      <c r="E66" s="35"/>
      <c r="F66" s="35"/>
      <c r="G66" s="35"/>
    </row>
    <row r="67" spans="1:7" ht="12.75">
      <c r="A67" s="40"/>
      <c r="B67" s="35"/>
      <c r="C67" s="35"/>
      <c r="D67" s="35"/>
      <c r="E67" s="35"/>
      <c r="F67" s="35"/>
      <c r="G67" s="35"/>
    </row>
    <row r="68" spans="1:7" ht="12.75">
      <c r="A68" s="40"/>
      <c r="B68" s="35"/>
      <c r="C68" s="35"/>
      <c r="D68" s="35"/>
      <c r="E68" s="35"/>
      <c r="F68" s="35"/>
      <c r="G68" s="35"/>
    </row>
    <row r="69" spans="1:7" ht="12.75">
      <c r="A69" s="40"/>
      <c r="B69" s="35"/>
      <c r="C69" s="35"/>
      <c r="D69" s="35"/>
      <c r="E69" s="35"/>
      <c r="F69" s="35"/>
      <c r="G69" s="35"/>
    </row>
    <row r="70" spans="1:7" ht="12.75">
      <c r="A70" s="40"/>
      <c r="B70" s="35"/>
      <c r="C70" s="35"/>
      <c r="D70" s="35"/>
      <c r="E70" s="35"/>
      <c r="F70" s="35"/>
      <c r="G70" s="35"/>
    </row>
    <row r="71" spans="1:7" ht="12.75">
      <c r="A71" s="40"/>
      <c r="B71" s="35"/>
      <c r="C71" s="35"/>
      <c r="D71" s="35"/>
      <c r="E71" s="35"/>
      <c r="F71" s="35"/>
      <c r="G71" s="35"/>
    </row>
    <row r="72" spans="1:7" ht="12.75">
      <c r="A72" s="40"/>
      <c r="B72" s="35"/>
      <c r="C72" s="35"/>
      <c r="D72" s="35"/>
      <c r="E72" s="35"/>
      <c r="F72" s="35"/>
      <c r="G72" s="35"/>
    </row>
    <row r="73" spans="1:7" ht="12.75">
      <c r="A73" s="40"/>
      <c r="B73" s="35"/>
      <c r="C73" s="35"/>
      <c r="D73" s="35"/>
      <c r="E73" s="35"/>
      <c r="F73" s="35"/>
      <c r="G73" s="35"/>
    </row>
    <row r="74" spans="1:7" ht="12.75">
      <c r="A74" s="40"/>
      <c r="B74" s="35"/>
      <c r="C74" s="35"/>
      <c r="D74" s="35"/>
      <c r="E74" s="35"/>
      <c r="F74" s="35"/>
      <c r="G74" s="35"/>
    </row>
    <row r="75" spans="1:7" ht="12.75">
      <c r="A75" s="40"/>
      <c r="B75" s="35"/>
      <c r="C75" s="35"/>
      <c r="D75" s="35"/>
      <c r="E75" s="35"/>
      <c r="F75" s="35"/>
      <c r="G75" s="35"/>
    </row>
    <row r="76" spans="1:7" ht="13.5" thickBot="1">
      <c r="A76" s="147"/>
      <c r="B76" s="35"/>
      <c r="C76" s="35"/>
      <c r="D76" s="35"/>
      <c r="E76" s="35"/>
      <c r="F76" s="35"/>
      <c r="G76" s="35"/>
    </row>
    <row r="77" spans="1:7" ht="13.5" thickBot="1">
      <c r="A77" s="36" t="s">
        <v>36</v>
      </c>
      <c r="B77" s="37"/>
      <c r="C77" s="38"/>
      <c r="D77" s="37"/>
      <c r="E77" s="37"/>
      <c r="F77" s="37"/>
      <c r="G77" s="39"/>
    </row>
    <row r="78" spans="1:7" ht="12.75">
      <c r="A78" s="46"/>
      <c r="B78" s="197" t="s">
        <v>4</v>
      </c>
      <c r="C78" s="198"/>
      <c r="D78" s="198"/>
      <c r="E78" s="199"/>
      <c r="F78" s="197" t="s">
        <v>2</v>
      </c>
      <c r="G78" s="200"/>
    </row>
    <row r="79" spans="1:7" ht="13.5" thickBot="1">
      <c r="A79" s="184" t="s">
        <v>5</v>
      </c>
      <c r="B79" s="185" t="s">
        <v>6</v>
      </c>
      <c r="C79" s="185" t="s">
        <v>7</v>
      </c>
      <c r="D79" s="185" t="s">
        <v>8</v>
      </c>
      <c r="E79" s="185" t="s">
        <v>7</v>
      </c>
      <c r="F79" s="185" t="s">
        <v>2</v>
      </c>
      <c r="G79" s="186" t="s">
        <v>7</v>
      </c>
    </row>
    <row r="80" spans="1:10" ht="12.75">
      <c r="A80" s="41" t="s">
        <v>9</v>
      </c>
      <c r="B80" s="187">
        <v>3283</v>
      </c>
      <c r="C80" s="49">
        <f>B80/F85</f>
        <v>0.13155153069402148</v>
      </c>
      <c r="D80" s="187">
        <v>3117</v>
      </c>
      <c r="E80" s="50">
        <f>D80/F85</f>
        <v>0.12489982368969386</v>
      </c>
      <c r="F80" s="51">
        <f>B80+D80</f>
        <v>6400</v>
      </c>
      <c r="G80" s="52">
        <f>F80/F85</f>
        <v>0.25645135438371536</v>
      </c>
      <c r="J80" s="16"/>
    </row>
    <row r="81" spans="1:10" ht="12.75">
      <c r="A81" s="42" t="s">
        <v>10</v>
      </c>
      <c r="B81" s="188">
        <v>4966</v>
      </c>
      <c r="C81" s="53">
        <f>B81/F85</f>
        <v>0.19899022279211412</v>
      </c>
      <c r="D81" s="188">
        <v>4490</v>
      </c>
      <c r="E81" s="54">
        <f>D81/F85</f>
        <v>0.1799166533098253</v>
      </c>
      <c r="F81" s="55">
        <f>B81+D81</f>
        <v>9456</v>
      </c>
      <c r="G81" s="56">
        <f>F81/F85</f>
        <v>0.3789068761019394</v>
      </c>
      <c r="J81" s="16"/>
    </row>
    <row r="82" spans="1:10" ht="12.75">
      <c r="A82" s="43" t="s">
        <v>11</v>
      </c>
      <c r="B82" s="188">
        <v>2453</v>
      </c>
      <c r="C82" s="53">
        <f>B82/F85</f>
        <v>0.0982929956723834</v>
      </c>
      <c r="D82" s="188">
        <v>3678</v>
      </c>
      <c r="E82" s="54">
        <f>D82/F85</f>
        <v>0.1473793877223914</v>
      </c>
      <c r="F82" s="55">
        <f>B82+D82</f>
        <v>6131</v>
      </c>
      <c r="G82" s="56">
        <f>F82/F85</f>
        <v>0.2456723833947748</v>
      </c>
      <c r="J82" s="16"/>
    </row>
    <row r="83" spans="1:10" ht="12.75">
      <c r="A83" s="44" t="s">
        <v>12</v>
      </c>
      <c r="B83" s="188">
        <v>1060</v>
      </c>
      <c r="C83" s="53">
        <f>B83/F85</f>
        <v>0.042474755569802854</v>
      </c>
      <c r="D83" s="188">
        <v>1675</v>
      </c>
      <c r="E83" s="54">
        <f>D83/F85</f>
        <v>0.067118127905113</v>
      </c>
      <c r="F83" s="55">
        <f>B83+D83</f>
        <v>2735</v>
      </c>
      <c r="G83" s="56">
        <f>F83/F85</f>
        <v>0.10959288347491586</v>
      </c>
      <c r="J83" s="16"/>
    </row>
    <row r="84" spans="1:7" ht="13.5" thickBot="1">
      <c r="A84" s="45" t="s">
        <v>13</v>
      </c>
      <c r="B84" s="189">
        <v>131</v>
      </c>
      <c r="C84" s="57">
        <f>B84/F85</f>
        <v>0.005249238660041673</v>
      </c>
      <c r="D84" s="189">
        <v>103</v>
      </c>
      <c r="E84" s="58">
        <f>D84/F85</f>
        <v>0.004127263984612919</v>
      </c>
      <c r="F84" s="59">
        <f>B84+D84</f>
        <v>234</v>
      </c>
      <c r="G84" s="60">
        <f>F84/F85</f>
        <v>0.009376502644654592</v>
      </c>
    </row>
    <row r="85" spans="1:10" ht="13.5" thickBot="1">
      <c r="A85" s="47" t="s">
        <v>41</v>
      </c>
      <c r="B85" s="61">
        <f>SUM(B80:B84)</f>
        <v>11893</v>
      </c>
      <c r="C85" s="62">
        <f>B85/F85</f>
        <v>0.4765587433883635</v>
      </c>
      <c r="D85" s="61">
        <f>SUM(D80:D84)</f>
        <v>13063</v>
      </c>
      <c r="E85" s="62">
        <f>D85/F85</f>
        <v>0.5234412566116364</v>
      </c>
      <c r="F85" s="61">
        <f>SUM(F80:F84)</f>
        <v>24956</v>
      </c>
      <c r="G85" s="63">
        <f>SUM(G80:G84)</f>
        <v>1</v>
      </c>
      <c r="J85" s="16"/>
    </row>
    <row r="86" spans="1:10" s="14" customFormat="1" ht="13.5" thickBot="1">
      <c r="A86" s="144"/>
      <c r="B86" s="145"/>
      <c r="C86" s="146"/>
      <c r="D86" s="145"/>
      <c r="E86" s="146"/>
      <c r="F86" s="145"/>
      <c r="G86" s="146"/>
      <c r="H86" s="143"/>
      <c r="J86" s="48"/>
    </row>
    <row r="87" spans="1:7" ht="12.75">
      <c r="A87" s="36" t="s">
        <v>59</v>
      </c>
      <c r="B87" s="37"/>
      <c r="C87" s="37"/>
      <c r="D87" s="37"/>
      <c r="E87" s="37"/>
      <c r="F87" s="37"/>
      <c r="G87" s="39"/>
    </row>
    <row r="88" spans="1:7" ht="12.75">
      <c r="A88" s="40"/>
      <c r="B88" s="35"/>
      <c r="C88" s="35"/>
      <c r="D88" s="35"/>
      <c r="E88" s="35"/>
      <c r="F88" s="35"/>
      <c r="G88" s="35"/>
    </row>
    <row r="89" spans="1:7" ht="12.75">
      <c r="A89" s="40"/>
      <c r="B89" s="35"/>
      <c r="C89" s="35"/>
      <c r="D89" s="35"/>
      <c r="E89" s="35"/>
      <c r="F89" s="35"/>
      <c r="G89" s="35"/>
    </row>
    <row r="90" spans="1:7" ht="12.75">
      <c r="A90" s="40"/>
      <c r="B90" s="35"/>
      <c r="C90" s="35"/>
      <c r="D90" s="35"/>
      <c r="E90" s="35"/>
      <c r="F90" s="35"/>
      <c r="G90" s="35"/>
    </row>
    <row r="91" spans="1:7" ht="12.75">
      <c r="A91" s="40"/>
      <c r="B91" s="35"/>
      <c r="C91" s="35"/>
      <c r="D91" s="35"/>
      <c r="E91" s="35"/>
      <c r="F91" s="35"/>
      <c r="G91" s="35"/>
    </row>
    <row r="92" spans="1:7" ht="12.75">
      <c r="A92" s="40"/>
      <c r="B92" s="35"/>
      <c r="C92" s="35"/>
      <c r="D92" s="35"/>
      <c r="E92" s="35"/>
      <c r="F92" s="35"/>
      <c r="G92" s="35"/>
    </row>
    <row r="93" spans="1:7" ht="12.75">
      <c r="A93" s="40"/>
      <c r="B93" s="35"/>
      <c r="C93" s="35"/>
      <c r="D93" s="35"/>
      <c r="E93" s="35"/>
      <c r="F93" s="35"/>
      <c r="G93" s="35"/>
    </row>
    <row r="94" spans="1:7" ht="12.75">
      <c r="A94" s="40"/>
      <c r="B94" s="35"/>
      <c r="C94" s="35"/>
      <c r="D94" s="35"/>
      <c r="E94" s="35"/>
      <c r="F94" s="35"/>
      <c r="G94" s="35"/>
    </row>
    <row r="95" spans="1:7" ht="12.75">
      <c r="A95" s="40"/>
      <c r="B95" s="35"/>
      <c r="C95" s="35"/>
      <c r="D95" s="35"/>
      <c r="E95" s="35"/>
      <c r="F95" s="35"/>
      <c r="G95" s="35"/>
    </row>
    <row r="96" spans="1:7" ht="12.75">
      <c r="A96" s="40"/>
      <c r="B96" s="35"/>
      <c r="C96" s="35"/>
      <c r="D96" s="35"/>
      <c r="E96" s="35"/>
      <c r="F96" s="35"/>
      <c r="G96" s="35"/>
    </row>
    <row r="97" spans="1:7" ht="12.75">
      <c r="A97" s="40"/>
      <c r="B97" s="35"/>
      <c r="C97" s="35"/>
      <c r="D97" s="35"/>
      <c r="E97" s="35"/>
      <c r="F97" s="35"/>
      <c r="G97" s="35"/>
    </row>
    <row r="98" spans="1:7" ht="12.75">
      <c r="A98" s="40"/>
      <c r="B98" s="35"/>
      <c r="C98" s="35"/>
      <c r="D98" s="35"/>
      <c r="E98" s="35"/>
      <c r="F98" s="35"/>
      <c r="G98" s="35"/>
    </row>
    <row r="99" spans="1:7" ht="12.75">
      <c r="A99" s="40"/>
      <c r="B99" s="35"/>
      <c r="C99" s="35"/>
      <c r="D99" s="35"/>
      <c r="E99" s="35"/>
      <c r="F99" s="35"/>
      <c r="G99" s="35"/>
    </row>
    <row r="100" spans="1:7" ht="13.5" thickBot="1">
      <c r="A100" s="147"/>
      <c r="B100" s="35"/>
      <c r="C100" s="35"/>
      <c r="D100" s="35"/>
      <c r="E100" s="35"/>
      <c r="F100" s="35"/>
      <c r="G100" s="35"/>
    </row>
    <row r="101" spans="1:7" ht="13.5" thickBot="1">
      <c r="A101" s="36" t="s">
        <v>60</v>
      </c>
      <c r="B101" s="37"/>
      <c r="C101" s="38"/>
      <c r="D101" s="37"/>
      <c r="E101" s="37"/>
      <c r="F101" s="37"/>
      <c r="G101" s="39"/>
    </row>
    <row r="102" spans="1:7" ht="12.75">
      <c r="A102" s="46"/>
      <c r="B102" s="197" t="s">
        <v>4</v>
      </c>
      <c r="C102" s="198"/>
      <c r="D102" s="198"/>
      <c r="E102" s="199"/>
      <c r="F102" s="197" t="s">
        <v>2</v>
      </c>
      <c r="G102" s="200"/>
    </row>
    <row r="103" spans="1:7" ht="13.5" thickBot="1">
      <c r="A103" s="184" t="s">
        <v>5</v>
      </c>
      <c r="B103" s="185" t="s">
        <v>6</v>
      </c>
      <c r="C103" s="185" t="s">
        <v>7</v>
      </c>
      <c r="D103" s="185" t="s">
        <v>8</v>
      </c>
      <c r="E103" s="185" t="s">
        <v>7</v>
      </c>
      <c r="F103" s="185" t="s">
        <v>2</v>
      </c>
      <c r="G103" s="186" t="s">
        <v>7</v>
      </c>
    </row>
    <row r="104" spans="1:10" ht="12.75">
      <c r="A104" s="41" t="s">
        <v>9</v>
      </c>
      <c r="B104" s="133"/>
      <c r="C104" s="49" t="e">
        <f>B104/F109</f>
        <v>#DIV/0!</v>
      </c>
      <c r="D104" s="133"/>
      <c r="E104" s="50" t="e">
        <f>D104/F109</f>
        <v>#DIV/0!</v>
      </c>
      <c r="F104" s="51">
        <f>B104+D104</f>
        <v>0</v>
      </c>
      <c r="G104" s="52" t="e">
        <f>F104/F109</f>
        <v>#DIV/0!</v>
      </c>
      <c r="J104" s="16"/>
    </row>
    <row r="105" spans="1:10" ht="12.75">
      <c r="A105" s="42" t="s">
        <v>10</v>
      </c>
      <c r="B105" s="134"/>
      <c r="C105" s="53" t="e">
        <f>B105/F109</f>
        <v>#DIV/0!</v>
      </c>
      <c r="D105" s="134"/>
      <c r="E105" s="54" t="e">
        <f>D105/F109</f>
        <v>#DIV/0!</v>
      </c>
      <c r="F105" s="55">
        <f>B105+D105</f>
        <v>0</v>
      </c>
      <c r="G105" s="56" t="e">
        <f>F105/F109</f>
        <v>#DIV/0!</v>
      </c>
      <c r="J105" s="16"/>
    </row>
    <row r="106" spans="1:10" ht="12.75">
      <c r="A106" s="43" t="s">
        <v>11</v>
      </c>
      <c r="B106" s="134"/>
      <c r="C106" s="53" t="e">
        <f>B106/F109</f>
        <v>#DIV/0!</v>
      </c>
      <c r="D106" s="134"/>
      <c r="E106" s="54" t="e">
        <f>D106/F109</f>
        <v>#DIV/0!</v>
      </c>
      <c r="F106" s="55">
        <f>B106+D106</f>
        <v>0</v>
      </c>
      <c r="G106" s="56" t="e">
        <f>F106/F109</f>
        <v>#DIV/0!</v>
      </c>
      <c r="J106" s="16"/>
    </row>
    <row r="107" spans="1:10" ht="12.75">
      <c r="A107" s="44" t="s">
        <v>12</v>
      </c>
      <c r="B107" s="134"/>
      <c r="C107" s="53" t="e">
        <f>B107/F109</f>
        <v>#DIV/0!</v>
      </c>
      <c r="D107" s="134"/>
      <c r="E107" s="54" t="e">
        <f>D107/F109</f>
        <v>#DIV/0!</v>
      </c>
      <c r="F107" s="55">
        <f>B107+D107</f>
        <v>0</v>
      </c>
      <c r="G107" s="56" t="e">
        <f>F107/F109</f>
        <v>#DIV/0!</v>
      </c>
      <c r="J107" s="16"/>
    </row>
    <row r="108" spans="1:7" ht="13.5" thickBot="1">
      <c r="A108" s="45" t="s">
        <v>13</v>
      </c>
      <c r="B108" s="135"/>
      <c r="C108" s="57" t="e">
        <f>B108/F109</f>
        <v>#DIV/0!</v>
      </c>
      <c r="D108" s="135"/>
      <c r="E108" s="58" t="e">
        <f>D108/F109</f>
        <v>#DIV/0!</v>
      </c>
      <c r="F108" s="59">
        <f>B108+D108</f>
        <v>0</v>
      </c>
      <c r="G108" s="60" t="e">
        <f>F108/F109</f>
        <v>#DIV/0!</v>
      </c>
    </row>
    <row r="109" spans="1:10" ht="13.5" thickBot="1">
      <c r="A109" s="47" t="s">
        <v>41</v>
      </c>
      <c r="B109" s="61">
        <f>SUM(B104:B108)</f>
        <v>0</v>
      </c>
      <c r="C109" s="62" t="e">
        <f>B109/F109</f>
        <v>#DIV/0!</v>
      </c>
      <c r="D109" s="61">
        <f>SUM(D104:D108)</f>
        <v>0</v>
      </c>
      <c r="E109" s="62" t="e">
        <f>D109/F109</f>
        <v>#DIV/0!</v>
      </c>
      <c r="F109" s="61">
        <f>SUM(F104:F108)</f>
        <v>0</v>
      </c>
      <c r="G109" s="63" t="e">
        <f>SUM(G104:G108)</f>
        <v>#DIV/0!</v>
      </c>
      <c r="J109" s="16"/>
    </row>
    <row r="110" ht="13.5" thickBot="1">
      <c r="G110" s="148"/>
    </row>
    <row r="111" spans="1:7" ht="12.75">
      <c r="A111" s="36" t="s">
        <v>61</v>
      </c>
      <c r="B111" s="37"/>
      <c r="C111" s="37"/>
      <c r="D111" s="37"/>
      <c r="E111" s="37"/>
      <c r="F111" s="37"/>
      <c r="G111" s="39"/>
    </row>
    <row r="112" spans="1:7" ht="12.75">
      <c r="A112" s="40"/>
      <c r="B112" s="35"/>
      <c r="C112" s="35"/>
      <c r="D112" s="35"/>
      <c r="E112" s="35"/>
      <c r="F112" s="35"/>
      <c r="G112" s="35"/>
    </row>
    <row r="113" spans="1:7" ht="12.75">
      <c r="A113" s="40"/>
      <c r="B113" s="35"/>
      <c r="C113" s="35"/>
      <c r="D113" s="35"/>
      <c r="E113" s="35"/>
      <c r="F113" s="35"/>
      <c r="G113" s="35"/>
    </row>
    <row r="114" spans="1:7" ht="12.75">
      <c r="A114" s="40"/>
      <c r="B114" s="35"/>
      <c r="C114" s="35"/>
      <c r="D114" s="35"/>
      <c r="E114" s="35"/>
      <c r="F114" s="35"/>
      <c r="G114" s="35"/>
    </row>
    <row r="115" spans="1:7" ht="12.75">
      <c r="A115" s="40"/>
      <c r="B115" s="35"/>
      <c r="C115" s="35"/>
      <c r="D115" s="35"/>
      <c r="E115" s="35"/>
      <c r="F115" s="35"/>
      <c r="G115" s="35"/>
    </row>
    <row r="116" spans="1:7" ht="12.75">
      <c r="A116" s="40"/>
      <c r="B116" s="35"/>
      <c r="C116" s="35"/>
      <c r="D116" s="35"/>
      <c r="E116" s="35"/>
      <c r="F116" s="35"/>
      <c r="G116" s="35"/>
    </row>
    <row r="117" spans="1:7" ht="12.75">
      <c r="A117" s="40"/>
      <c r="B117" s="35"/>
      <c r="C117" s="35"/>
      <c r="D117" s="35"/>
      <c r="E117" s="35"/>
      <c r="F117" s="35"/>
      <c r="G117" s="35"/>
    </row>
    <row r="118" spans="1:7" ht="12.75">
      <c r="A118" s="40"/>
      <c r="B118" s="35"/>
      <c r="C118" s="35"/>
      <c r="D118" s="35"/>
      <c r="E118" s="35"/>
      <c r="F118" s="35"/>
      <c r="G118" s="35"/>
    </row>
    <row r="119" spans="1:7" ht="12.75">
      <c r="A119" s="40"/>
      <c r="B119" s="35"/>
      <c r="C119" s="35"/>
      <c r="D119" s="35"/>
      <c r="E119" s="35"/>
      <c r="F119" s="35"/>
      <c r="G119" s="35"/>
    </row>
    <row r="120" spans="1:7" ht="12.75">
      <c r="A120" s="40"/>
      <c r="B120" s="35"/>
      <c r="C120" s="35"/>
      <c r="D120" s="35"/>
      <c r="E120" s="35"/>
      <c r="F120" s="35"/>
      <c r="G120" s="35"/>
    </row>
    <row r="121" spans="1:7" ht="12.75">
      <c r="A121" s="40"/>
      <c r="B121" s="35"/>
      <c r="C121" s="35"/>
      <c r="D121" s="35"/>
      <c r="E121" s="35"/>
      <c r="F121" s="35"/>
      <c r="G121" s="35"/>
    </row>
    <row r="122" spans="1:7" ht="12.75">
      <c r="A122" s="40"/>
      <c r="B122" s="35"/>
      <c r="C122" s="35"/>
      <c r="D122" s="35"/>
      <c r="E122" s="35"/>
      <c r="F122" s="35"/>
      <c r="G122" s="35"/>
    </row>
    <row r="123" spans="1:7" ht="12.75">
      <c r="A123" s="40"/>
      <c r="B123" s="35"/>
      <c r="C123" s="35"/>
      <c r="D123" s="35"/>
      <c r="E123" s="35"/>
      <c r="F123" s="35"/>
      <c r="G123" s="35"/>
    </row>
    <row r="124" spans="1:7" ht="12.75">
      <c r="A124" s="147"/>
      <c r="B124" s="35"/>
      <c r="C124" s="35"/>
      <c r="D124" s="35"/>
      <c r="E124" s="35"/>
      <c r="F124" s="35"/>
      <c r="G124" s="35"/>
    </row>
  </sheetData>
  <sheetProtection password="EA33" sheet="1" objects="1" scenarios="1"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1" manualBreakCount="1">
    <brk id="51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2011-07-26T15:52:09Z</cp:lastPrinted>
  <dcterms:created xsi:type="dcterms:W3CDTF">1980-01-04T00:16:32Z</dcterms:created>
  <dcterms:modified xsi:type="dcterms:W3CDTF">2011-07-30T19:58:47Z</dcterms:modified>
  <cp:category/>
  <cp:version/>
  <cp:contentType/>
  <cp:contentStatus/>
</cp:coreProperties>
</file>