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ndp-my.sharepoint.com/personal/sophie_boutin_undp_org/Documents/00_Work Documents Lebanon/Reporting/PIST - Public institutions support reports/PIST 2019/"/>
    </mc:Choice>
  </mc:AlternateContent>
  <xr:revisionPtr revIDLastSave="29" documentId="8_{3A5A09A7-6267-412E-A995-9C85A2AF3799}" xr6:coauthVersionLast="45" xr6:coauthVersionMax="46" xr10:uidLastSave="{E5091C87-9E3A-418C-A298-5C58F04740CD}"/>
  <bookViews>
    <workbookView xWindow="28680" yWindow="-120" windowWidth="29040" windowHeight="15990" activeTab="1" xr2:uid="{D6D13B97-8CAE-4FB7-922F-1B8CF864CA17}"/>
  </bookViews>
  <sheets>
    <sheet name="Calendar Setting" sheetId="2" r:id="rId1"/>
    <sheet name="IA Reporting Calendar" sheetId="1" r:id="rId2"/>
    <sheet name="Partners Reporting Calenda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43" i="3" l="1"/>
  <c r="W43" i="3"/>
  <c r="V43" i="3"/>
  <c r="U43" i="3"/>
  <c r="T43" i="3"/>
  <c r="S43" i="3"/>
  <c r="R43" i="3"/>
  <c r="P43" i="3"/>
  <c r="O43" i="3"/>
  <c r="N43" i="3"/>
  <c r="M43" i="3"/>
  <c r="L43" i="3"/>
  <c r="K43" i="3"/>
  <c r="J43" i="3"/>
  <c r="H43" i="3"/>
  <c r="G43" i="3"/>
  <c r="F43" i="3"/>
  <c r="E43" i="3"/>
  <c r="D43" i="3"/>
  <c r="C43" i="3"/>
  <c r="B43" i="3"/>
  <c r="X34" i="3"/>
  <c r="W34" i="3"/>
  <c r="V34" i="3"/>
  <c r="U34" i="3"/>
  <c r="T34" i="3"/>
  <c r="S34" i="3"/>
  <c r="R34" i="3"/>
  <c r="P34" i="3"/>
  <c r="O34" i="3"/>
  <c r="N34" i="3"/>
  <c r="M34" i="3"/>
  <c r="L34" i="3"/>
  <c r="K34" i="3"/>
  <c r="J34" i="3"/>
  <c r="H34" i="3"/>
  <c r="G34" i="3"/>
  <c r="F34" i="3"/>
  <c r="E34" i="3"/>
  <c r="D34" i="3"/>
  <c r="C34" i="3"/>
  <c r="B34" i="3"/>
  <c r="X24" i="3"/>
  <c r="W24" i="3"/>
  <c r="V24" i="3"/>
  <c r="U24" i="3"/>
  <c r="T24" i="3"/>
  <c r="S24" i="3"/>
  <c r="R24" i="3"/>
  <c r="P24" i="3"/>
  <c r="O24" i="3"/>
  <c r="N24" i="3"/>
  <c r="M24" i="3"/>
  <c r="L24" i="3"/>
  <c r="K24" i="3"/>
  <c r="J24" i="3"/>
  <c r="H24" i="3"/>
  <c r="G24" i="3"/>
  <c r="F24" i="3"/>
  <c r="E24" i="3"/>
  <c r="D24" i="3"/>
  <c r="C24" i="3"/>
  <c r="B24" i="3"/>
  <c r="X14" i="3"/>
  <c r="W14" i="3"/>
  <c r="V14" i="3"/>
  <c r="U14" i="3"/>
  <c r="T14" i="3"/>
  <c r="S14" i="3"/>
  <c r="R14" i="3"/>
  <c r="P14" i="3"/>
  <c r="O14" i="3"/>
  <c r="N14" i="3"/>
  <c r="M14" i="3"/>
  <c r="L14" i="3"/>
  <c r="K14" i="3"/>
  <c r="J14" i="3"/>
  <c r="H14" i="3"/>
  <c r="G14" i="3"/>
  <c r="F14" i="3"/>
  <c r="E14" i="3"/>
  <c r="D14" i="3"/>
  <c r="C14" i="3"/>
  <c r="B14" i="3"/>
  <c r="X5" i="3"/>
  <c r="W5" i="3"/>
  <c r="V5" i="3"/>
  <c r="U5" i="3"/>
  <c r="T5" i="3"/>
  <c r="S5" i="3"/>
  <c r="R5" i="3"/>
  <c r="P5" i="3"/>
  <c r="O5" i="3"/>
  <c r="N5" i="3"/>
  <c r="M5" i="3"/>
  <c r="L5" i="3"/>
  <c r="K5" i="3"/>
  <c r="J5" i="3"/>
  <c r="H5" i="3"/>
  <c r="G5" i="3"/>
  <c r="F5" i="3"/>
  <c r="E5" i="3"/>
  <c r="D5" i="3"/>
  <c r="C5" i="3"/>
  <c r="B5" i="3"/>
  <c r="B4" i="3"/>
  <c r="J4" i="3" s="1"/>
  <c r="Q1" i="3"/>
  <c r="R4" i="3" l="1"/>
  <c r="J6" i="3"/>
  <c r="K6" i="3" s="1"/>
  <c r="L6" i="3" s="1"/>
  <c r="M6" i="3" s="1"/>
  <c r="N6" i="3" s="1"/>
  <c r="O6" i="3" s="1"/>
  <c r="P6" i="3" s="1"/>
  <c r="J7" i="3" s="1"/>
  <c r="K7" i="3" s="1"/>
  <c r="L7" i="3" s="1"/>
  <c r="M7" i="3" s="1"/>
  <c r="N7" i="3" s="1"/>
  <c r="O7" i="3" s="1"/>
  <c r="P7" i="3" s="1"/>
  <c r="J8" i="3" s="1"/>
  <c r="K8" i="3" s="1"/>
  <c r="L8" i="3" s="1"/>
  <c r="M8" i="3" s="1"/>
  <c r="N8" i="3" s="1"/>
  <c r="O8" i="3" s="1"/>
  <c r="P8" i="3" s="1"/>
  <c r="J9" i="3" s="1"/>
  <c r="K9" i="3" s="1"/>
  <c r="L9" i="3" s="1"/>
  <c r="M9" i="3" s="1"/>
  <c r="N9" i="3" s="1"/>
  <c r="O9" i="3" s="1"/>
  <c r="P9" i="3" s="1"/>
  <c r="J10" i="3" s="1"/>
  <c r="K10" i="3" s="1"/>
  <c r="L10" i="3" s="1"/>
  <c r="M10" i="3" s="1"/>
  <c r="N10" i="3" s="1"/>
  <c r="O10" i="3" s="1"/>
  <c r="P10" i="3" s="1"/>
  <c r="J11" i="3" s="1"/>
  <c r="K11" i="3" s="1"/>
  <c r="L11" i="3" s="1"/>
  <c r="M11" i="3" s="1"/>
  <c r="N11" i="3" s="1"/>
  <c r="O11" i="3" s="1"/>
  <c r="P11" i="3" s="1"/>
  <c r="B6" i="3"/>
  <c r="C6" i="3" s="1"/>
  <c r="D6" i="3" s="1"/>
  <c r="E6" i="3" s="1"/>
  <c r="F6" i="3" s="1"/>
  <c r="G6" i="3" s="1"/>
  <c r="H6" i="3" s="1"/>
  <c r="B7" i="3" s="1"/>
  <c r="C7" i="3" s="1"/>
  <c r="D7" i="3" s="1"/>
  <c r="E7" i="3" s="1"/>
  <c r="F7" i="3" s="1"/>
  <c r="G7" i="3" s="1"/>
  <c r="H7" i="3" s="1"/>
  <c r="B8" i="3" s="1"/>
  <c r="C8" i="3" s="1"/>
  <c r="D8" i="3" s="1"/>
  <c r="E8" i="3" s="1"/>
  <c r="F8" i="3" s="1"/>
  <c r="G8" i="3" s="1"/>
  <c r="H8" i="3" s="1"/>
  <c r="B9" i="3" s="1"/>
  <c r="C9" i="3" s="1"/>
  <c r="D9" i="3" s="1"/>
  <c r="E9" i="3" s="1"/>
  <c r="F9" i="3" s="1"/>
  <c r="G9" i="3" s="1"/>
  <c r="H9" i="3" s="1"/>
  <c r="B10" i="3" s="1"/>
  <c r="C10" i="3" s="1"/>
  <c r="D10" i="3" s="1"/>
  <c r="E10" i="3" s="1"/>
  <c r="F10" i="3" s="1"/>
  <c r="G10" i="3" s="1"/>
  <c r="H10" i="3" s="1"/>
  <c r="B11" i="3" s="1"/>
  <c r="C11" i="3" s="1"/>
  <c r="D11" i="3" s="1"/>
  <c r="E11" i="3" s="1"/>
  <c r="F11" i="3" s="1"/>
  <c r="G11" i="3" s="1"/>
  <c r="H11" i="3" s="1"/>
  <c r="B4" i="1"/>
  <c r="J4" i="1" s="1"/>
  <c r="H43" i="1"/>
  <c r="G43" i="1"/>
  <c r="F43" i="1"/>
  <c r="E43" i="1"/>
  <c r="D43" i="1"/>
  <c r="C43" i="1"/>
  <c r="B43" i="1"/>
  <c r="X34" i="1"/>
  <c r="W34" i="1"/>
  <c r="V34" i="1"/>
  <c r="U34" i="1"/>
  <c r="T34" i="1"/>
  <c r="S34" i="1"/>
  <c r="R34" i="1"/>
  <c r="P34" i="1"/>
  <c r="O34" i="1"/>
  <c r="N34" i="1"/>
  <c r="M34" i="1"/>
  <c r="L34" i="1"/>
  <c r="K34" i="1"/>
  <c r="J34" i="1"/>
  <c r="H34" i="1"/>
  <c r="G34" i="1"/>
  <c r="F34" i="1"/>
  <c r="E34" i="1"/>
  <c r="D34" i="1"/>
  <c r="C34" i="1"/>
  <c r="B34" i="1"/>
  <c r="X24" i="1"/>
  <c r="W24" i="1"/>
  <c r="V24" i="1"/>
  <c r="U24" i="1"/>
  <c r="T24" i="1"/>
  <c r="S24" i="1"/>
  <c r="R24" i="1"/>
  <c r="P24" i="1"/>
  <c r="O24" i="1"/>
  <c r="N24" i="1"/>
  <c r="M24" i="1"/>
  <c r="L24" i="1"/>
  <c r="K24" i="1"/>
  <c r="J24" i="1"/>
  <c r="H24" i="1"/>
  <c r="G24" i="1"/>
  <c r="F24" i="1"/>
  <c r="E24" i="1"/>
  <c r="D24" i="1"/>
  <c r="C24" i="1"/>
  <c r="B24" i="1"/>
  <c r="X14" i="1"/>
  <c r="W14" i="1"/>
  <c r="V14" i="1"/>
  <c r="U14" i="1"/>
  <c r="T14" i="1"/>
  <c r="S14" i="1"/>
  <c r="R14" i="1"/>
  <c r="P14" i="1"/>
  <c r="O14" i="1"/>
  <c r="N14" i="1"/>
  <c r="M14" i="1"/>
  <c r="L14" i="1"/>
  <c r="K14" i="1"/>
  <c r="J14" i="1"/>
  <c r="H14" i="1"/>
  <c r="G14" i="1"/>
  <c r="F14" i="1"/>
  <c r="E14" i="1"/>
  <c r="D14" i="1"/>
  <c r="C14" i="1"/>
  <c r="B14" i="1"/>
  <c r="X5" i="1"/>
  <c r="W5" i="1"/>
  <c r="V5" i="1"/>
  <c r="U5" i="1"/>
  <c r="T5" i="1"/>
  <c r="S5" i="1"/>
  <c r="R5" i="1"/>
  <c r="P5" i="1"/>
  <c r="O5" i="1"/>
  <c r="N5" i="1"/>
  <c r="M5" i="1"/>
  <c r="L5" i="1"/>
  <c r="K5" i="1"/>
  <c r="J5" i="1"/>
  <c r="H5" i="1"/>
  <c r="G5" i="1"/>
  <c r="F5" i="1"/>
  <c r="E5" i="1"/>
  <c r="D5" i="1"/>
  <c r="C5" i="1"/>
  <c r="B5" i="1"/>
  <c r="Q1" i="1"/>
  <c r="B13" i="3" l="1"/>
  <c r="R6" i="3"/>
  <c r="S6" i="3" s="1"/>
  <c r="T6" i="3" s="1"/>
  <c r="U6" i="3" s="1"/>
  <c r="V6" i="3" s="1"/>
  <c r="W6" i="3" s="1"/>
  <c r="X6" i="3" s="1"/>
  <c r="R7" i="3" s="1"/>
  <c r="S7" i="3" s="1"/>
  <c r="T7" i="3" s="1"/>
  <c r="U7" i="3" s="1"/>
  <c r="V7" i="3" s="1"/>
  <c r="W7" i="3" s="1"/>
  <c r="X7" i="3" s="1"/>
  <c r="R8" i="3" s="1"/>
  <c r="S8" i="3" s="1"/>
  <c r="T8" i="3" s="1"/>
  <c r="U8" i="3" s="1"/>
  <c r="V8" i="3" s="1"/>
  <c r="W8" i="3" s="1"/>
  <c r="X8" i="3" s="1"/>
  <c r="R9" i="3" s="1"/>
  <c r="S9" i="3" s="1"/>
  <c r="T9" i="3" s="1"/>
  <c r="U9" i="3" s="1"/>
  <c r="V9" i="3" s="1"/>
  <c r="W9" i="3" s="1"/>
  <c r="X9" i="3" s="1"/>
  <c r="R10" i="3" s="1"/>
  <c r="S10" i="3" s="1"/>
  <c r="T10" i="3" s="1"/>
  <c r="U10" i="3" s="1"/>
  <c r="V10" i="3" s="1"/>
  <c r="W10" i="3" s="1"/>
  <c r="X10" i="3" s="1"/>
  <c r="R11" i="3" s="1"/>
  <c r="S11" i="3" s="1"/>
  <c r="T11" i="3" s="1"/>
  <c r="U11" i="3" s="1"/>
  <c r="V11" i="3" s="1"/>
  <c r="W11" i="3" s="1"/>
  <c r="X11" i="3" s="1"/>
  <c r="J6" i="1"/>
  <c r="K6" i="1" s="1"/>
  <c r="L6" i="1" s="1"/>
  <c r="M6" i="1" s="1"/>
  <c r="N6" i="1" s="1"/>
  <c r="O6" i="1" s="1"/>
  <c r="P6" i="1" s="1"/>
  <c r="J7" i="1" s="1"/>
  <c r="K7" i="1" s="1"/>
  <c r="L7" i="1" s="1"/>
  <c r="M7" i="1" s="1"/>
  <c r="N7" i="1" s="1"/>
  <c r="O7" i="1" s="1"/>
  <c r="P7" i="1" s="1"/>
  <c r="J8" i="1" s="1"/>
  <c r="K8" i="1" s="1"/>
  <c r="L8" i="1" s="1"/>
  <c r="M8" i="1" s="1"/>
  <c r="N8" i="1" s="1"/>
  <c r="O8" i="1" s="1"/>
  <c r="P8" i="1" s="1"/>
  <c r="J9" i="1" s="1"/>
  <c r="K9" i="1" s="1"/>
  <c r="L9" i="1" s="1"/>
  <c r="M9" i="1" s="1"/>
  <c r="N9" i="1" s="1"/>
  <c r="O9" i="1" s="1"/>
  <c r="P9" i="1" s="1"/>
  <c r="J10" i="1" s="1"/>
  <c r="K10" i="1" s="1"/>
  <c r="L10" i="1" s="1"/>
  <c r="M10" i="1" s="1"/>
  <c r="N10" i="1" s="1"/>
  <c r="O10" i="1" s="1"/>
  <c r="P10" i="1" s="1"/>
  <c r="J11" i="1" s="1"/>
  <c r="K11" i="1" s="1"/>
  <c r="L11" i="1" s="1"/>
  <c r="M11" i="1" s="1"/>
  <c r="N11" i="1" s="1"/>
  <c r="O11" i="1" s="1"/>
  <c r="P11" i="1" s="1"/>
  <c r="R4" i="1"/>
  <c r="B6" i="1"/>
  <c r="C6" i="1" s="1"/>
  <c r="D6" i="1" s="1"/>
  <c r="E6" i="1" s="1"/>
  <c r="F6" i="1" s="1"/>
  <c r="G6" i="1" s="1"/>
  <c r="H6" i="1" s="1"/>
  <c r="B7" i="1" s="1"/>
  <c r="C7" i="1" s="1"/>
  <c r="D7" i="1" s="1"/>
  <c r="E7" i="1" s="1"/>
  <c r="F7" i="1" s="1"/>
  <c r="G7" i="1" s="1"/>
  <c r="H7" i="1" s="1"/>
  <c r="B8" i="1" s="1"/>
  <c r="C8" i="1" s="1"/>
  <c r="D8" i="1" s="1"/>
  <c r="E8" i="1" s="1"/>
  <c r="F8" i="1" s="1"/>
  <c r="G8" i="1" s="1"/>
  <c r="H8" i="1" s="1"/>
  <c r="B9" i="1" s="1"/>
  <c r="C9" i="1" s="1"/>
  <c r="D9" i="1" s="1"/>
  <c r="E9" i="1" s="1"/>
  <c r="F9" i="1" s="1"/>
  <c r="G9" i="1" s="1"/>
  <c r="H9" i="1" s="1"/>
  <c r="B10" i="1" s="1"/>
  <c r="C10" i="1" s="1"/>
  <c r="D10" i="1" s="1"/>
  <c r="E10" i="1" s="1"/>
  <c r="F10" i="1" s="1"/>
  <c r="G10" i="1" s="1"/>
  <c r="H10" i="1" s="1"/>
  <c r="B11" i="1" s="1"/>
  <c r="C11" i="1" s="1"/>
  <c r="D11" i="1" s="1"/>
  <c r="E11" i="1" s="1"/>
  <c r="F11" i="1" s="1"/>
  <c r="G11" i="1" s="1"/>
  <c r="H11" i="1" s="1"/>
  <c r="B15" i="3" l="1"/>
  <c r="C15" i="3" s="1"/>
  <c r="D15" i="3" s="1"/>
  <c r="E15" i="3" s="1"/>
  <c r="F15" i="3" s="1"/>
  <c r="G15" i="3" s="1"/>
  <c r="H15" i="3" s="1"/>
  <c r="B16" i="3" s="1"/>
  <c r="C16" i="3" s="1"/>
  <c r="D16" i="3" s="1"/>
  <c r="E16" i="3" s="1"/>
  <c r="F16" i="3" s="1"/>
  <c r="G16" i="3" s="1"/>
  <c r="H16" i="3" s="1"/>
  <c r="B17" i="3" s="1"/>
  <c r="C17" i="3" s="1"/>
  <c r="D17" i="3" s="1"/>
  <c r="E17" i="3" s="1"/>
  <c r="F17" i="3" s="1"/>
  <c r="G17" i="3" s="1"/>
  <c r="H17" i="3" s="1"/>
  <c r="B18" i="3" s="1"/>
  <c r="C18" i="3" s="1"/>
  <c r="D18" i="3" s="1"/>
  <c r="E18" i="3" s="1"/>
  <c r="F18" i="3" s="1"/>
  <c r="G18" i="3" s="1"/>
  <c r="H18" i="3" s="1"/>
  <c r="B19" i="3" s="1"/>
  <c r="C19" i="3" s="1"/>
  <c r="D19" i="3" s="1"/>
  <c r="E19" i="3" s="1"/>
  <c r="F19" i="3" s="1"/>
  <c r="G19" i="3" s="1"/>
  <c r="H19" i="3" s="1"/>
  <c r="B20" i="3" s="1"/>
  <c r="C20" i="3" s="1"/>
  <c r="D20" i="3" s="1"/>
  <c r="E20" i="3" s="1"/>
  <c r="F20" i="3" s="1"/>
  <c r="G20" i="3" s="1"/>
  <c r="H20" i="3" s="1"/>
  <c r="J13" i="3"/>
  <c r="R6" i="1"/>
  <c r="S6" i="1" s="1"/>
  <c r="T6" i="1" s="1"/>
  <c r="U6" i="1" s="1"/>
  <c r="V6" i="1" s="1"/>
  <c r="W6" i="1" s="1"/>
  <c r="X6" i="1" s="1"/>
  <c r="R7" i="1" s="1"/>
  <c r="S7" i="1" s="1"/>
  <c r="T7" i="1" s="1"/>
  <c r="U7" i="1" s="1"/>
  <c r="V7" i="1" s="1"/>
  <c r="W7" i="1" s="1"/>
  <c r="X7" i="1" s="1"/>
  <c r="R8" i="1" s="1"/>
  <c r="S8" i="1" s="1"/>
  <c r="T8" i="1" s="1"/>
  <c r="U8" i="1" s="1"/>
  <c r="V8" i="1" s="1"/>
  <c r="W8" i="1" s="1"/>
  <c r="X8" i="1" s="1"/>
  <c r="R9" i="1" s="1"/>
  <c r="S9" i="1" s="1"/>
  <c r="T9" i="1" s="1"/>
  <c r="U9" i="1" s="1"/>
  <c r="V9" i="1" s="1"/>
  <c r="W9" i="1" s="1"/>
  <c r="X9" i="1" s="1"/>
  <c r="R10" i="1" s="1"/>
  <c r="S10" i="1" s="1"/>
  <c r="T10" i="1" s="1"/>
  <c r="U10" i="1" s="1"/>
  <c r="V10" i="1" s="1"/>
  <c r="W10" i="1" s="1"/>
  <c r="X10" i="1" s="1"/>
  <c r="R11" i="1" s="1"/>
  <c r="S11" i="1" s="1"/>
  <c r="T11" i="1" s="1"/>
  <c r="U11" i="1" s="1"/>
  <c r="V11" i="1" s="1"/>
  <c r="W11" i="1" s="1"/>
  <c r="X11" i="1" s="1"/>
  <c r="B13" i="1"/>
  <c r="J15" i="3" l="1"/>
  <c r="K15" i="3" s="1"/>
  <c r="L15" i="3" s="1"/>
  <c r="M15" i="3" s="1"/>
  <c r="N15" i="3" s="1"/>
  <c r="O15" i="3" s="1"/>
  <c r="P15" i="3" s="1"/>
  <c r="J16" i="3" s="1"/>
  <c r="K16" i="3" s="1"/>
  <c r="L16" i="3" s="1"/>
  <c r="M16" i="3" s="1"/>
  <c r="N16" i="3" s="1"/>
  <c r="O16" i="3" s="1"/>
  <c r="P16" i="3" s="1"/>
  <c r="J17" i="3" s="1"/>
  <c r="K17" i="3" s="1"/>
  <c r="L17" i="3" s="1"/>
  <c r="M17" i="3" s="1"/>
  <c r="N17" i="3" s="1"/>
  <c r="O17" i="3" s="1"/>
  <c r="P17" i="3" s="1"/>
  <c r="J18" i="3" s="1"/>
  <c r="K18" i="3" s="1"/>
  <c r="L18" i="3" s="1"/>
  <c r="M18" i="3" s="1"/>
  <c r="N18" i="3" s="1"/>
  <c r="O18" i="3" s="1"/>
  <c r="P18" i="3" s="1"/>
  <c r="J19" i="3" s="1"/>
  <c r="K19" i="3" s="1"/>
  <c r="L19" i="3" s="1"/>
  <c r="M19" i="3" s="1"/>
  <c r="N19" i="3" s="1"/>
  <c r="O19" i="3" s="1"/>
  <c r="P19" i="3" s="1"/>
  <c r="J20" i="3" s="1"/>
  <c r="K20" i="3" s="1"/>
  <c r="L20" i="3" s="1"/>
  <c r="M20" i="3" s="1"/>
  <c r="N20" i="3" s="1"/>
  <c r="O20" i="3" s="1"/>
  <c r="P20" i="3" s="1"/>
  <c r="R13" i="3"/>
  <c r="B15" i="1"/>
  <c r="C15" i="1" s="1"/>
  <c r="D15" i="1" s="1"/>
  <c r="E15" i="1" s="1"/>
  <c r="F15" i="1" s="1"/>
  <c r="G15" i="1" s="1"/>
  <c r="H15" i="1" s="1"/>
  <c r="B16" i="1" s="1"/>
  <c r="C16" i="1" s="1"/>
  <c r="D16" i="1" s="1"/>
  <c r="E16" i="1" s="1"/>
  <c r="F16" i="1" s="1"/>
  <c r="G16" i="1" s="1"/>
  <c r="H16" i="1" s="1"/>
  <c r="B17" i="1" s="1"/>
  <c r="C17" i="1" s="1"/>
  <c r="D17" i="1" s="1"/>
  <c r="E17" i="1" s="1"/>
  <c r="F17" i="1" s="1"/>
  <c r="G17" i="1" s="1"/>
  <c r="H17" i="1" s="1"/>
  <c r="B18" i="1" s="1"/>
  <c r="C18" i="1" s="1"/>
  <c r="D18" i="1" s="1"/>
  <c r="E18" i="1" s="1"/>
  <c r="F18" i="1" s="1"/>
  <c r="G18" i="1" s="1"/>
  <c r="H18" i="1" s="1"/>
  <c r="B19" i="1" s="1"/>
  <c r="C19" i="1" s="1"/>
  <c r="D19" i="1" s="1"/>
  <c r="E19" i="1" s="1"/>
  <c r="F19" i="1" s="1"/>
  <c r="G19" i="1" s="1"/>
  <c r="H19" i="1" s="1"/>
  <c r="B20" i="1" s="1"/>
  <c r="C20" i="1" s="1"/>
  <c r="D20" i="1" s="1"/>
  <c r="E20" i="1" s="1"/>
  <c r="F20" i="1" s="1"/>
  <c r="G20" i="1" s="1"/>
  <c r="H20" i="1" s="1"/>
  <c r="J13" i="1"/>
  <c r="B23" i="3" l="1"/>
  <c r="R15" i="3"/>
  <c r="S15" i="3" s="1"/>
  <c r="T15" i="3" s="1"/>
  <c r="U15" i="3" s="1"/>
  <c r="V15" i="3" s="1"/>
  <c r="W15" i="3" s="1"/>
  <c r="X15" i="3" s="1"/>
  <c r="R16" i="3" s="1"/>
  <c r="S16" i="3" s="1"/>
  <c r="T16" i="3" s="1"/>
  <c r="U16" i="3" s="1"/>
  <c r="V16" i="3" s="1"/>
  <c r="W16" i="3" s="1"/>
  <c r="X16" i="3" s="1"/>
  <c r="R17" i="3" s="1"/>
  <c r="S17" i="3" s="1"/>
  <c r="T17" i="3" s="1"/>
  <c r="U17" i="3" s="1"/>
  <c r="V17" i="3" s="1"/>
  <c r="W17" i="3" s="1"/>
  <c r="X17" i="3" s="1"/>
  <c r="R18" i="3" s="1"/>
  <c r="S18" i="3" s="1"/>
  <c r="T18" i="3" s="1"/>
  <c r="U18" i="3" s="1"/>
  <c r="V18" i="3" s="1"/>
  <c r="W18" i="3" s="1"/>
  <c r="X18" i="3" s="1"/>
  <c r="R19" i="3" s="1"/>
  <c r="S19" i="3" s="1"/>
  <c r="T19" i="3" s="1"/>
  <c r="U19" i="3" s="1"/>
  <c r="V19" i="3" s="1"/>
  <c r="W19" i="3" s="1"/>
  <c r="X19" i="3" s="1"/>
  <c r="R20" i="3" s="1"/>
  <c r="S20" i="3" s="1"/>
  <c r="T20" i="3" s="1"/>
  <c r="U20" i="3" s="1"/>
  <c r="V20" i="3" s="1"/>
  <c r="W20" i="3" s="1"/>
  <c r="X20" i="3" s="1"/>
  <c r="R13" i="1"/>
  <c r="J15" i="1"/>
  <c r="K15" i="1" s="1"/>
  <c r="L15" i="1" s="1"/>
  <c r="M15" i="1" s="1"/>
  <c r="N15" i="1" s="1"/>
  <c r="O15" i="1" s="1"/>
  <c r="P15" i="1" s="1"/>
  <c r="J16" i="1" s="1"/>
  <c r="K16" i="1" s="1"/>
  <c r="L16" i="1" s="1"/>
  <c r="M16" i="1" s="1"/>
  <c r="N16" i="1" s="1"/>
  <c r="O16" i="1" s="1"/>
  <c r="P16" i="1" s="1"/>
  <c r="J17" i="1" s="1"/>
  <c r="K17" i="1" s="1"/>
  <c r="L17" i="1" s="1"/>
  <c r="M17" i="1" s="1"/>
  <c r="N17" i="1" s="1"/>
  <c r="O17" i="1" s="1"/>
  <c r="P17" i="1" s="1"/>
  <c r="J18" i="1" s="1"/>
  <c r="K18" i="1" s="1"/>
  <c r="L18" i="1" s="1"/>
  <c r="M18" i="1" s="1"/>
  <c r="N18" i="1" s="1"/>
  <c r="O18" i="1" s="1"/>
  <c r="P18" i="1" s="1"/>
  <c r="J19" i="1" s="1"/>
  <c r="K19" i="1" s="1"/>
  <c r="L19" i="1" s="1"/>
  <c r="M19" i="1" s="1"/>
  <c r="N19" i="1" s="1"/>
  <c r="O19" i="1" s="1"/>
  <c r="P19" i="1" s="1"/>
  <c r="J20" i="1" s="1"/>
  <c r="K20" i="1" s="1"/>
  <c r="L20" i="1" s="1"/>
  <c r="M20" i="1" s="1"/>
  <c r="N20" i="1" s="1"/>
  <c r="O20" i="1" s="1"/>
  <c r="P20" i="1" s="1"/>
  <c r="J23" i="3" l="1"/>
  <c r="B25" i="3"/>
  <c r="C25" i="3" s="1"/>
  <c r="D25" i="3" s="1"/>
  <c r="E25" i="3" s="1"/>
  <c r="F25" i="3" s="1"/>
  <c r="G25" i="3" s="1"/>
  <c r="H25" i="3" s="1"/>
  <c r="B26" i="3" s="1"/>
  <c r="C26" i="3" s="1"/>
  <c r="D26" i="3" s="1"/>
  <c r="E26" i="3" s="1"/>
  <c r="F26" i="3" s="1"/>
  <c r="G26" i="3" s="1"/>
  <c r="H26" i="3" s="1"/>
  <c r="B27" i="3" s="1"/>
  <c r="C27" i="3" s="1"/>
  <c r="D27" i="3" s="1"/>
  <c r="E27" i="3" s="1"/>
  <c r="F27" i="3" s="1"/>
  <c r="G27" i="3" s="1"/>
  <c r="H27" i="3" s="1"/>
  <c r="B28" i="3" s="1"/>
  <c r="C28" i="3" s="1"/>
  <c r="D28" i="3" s="1"/>
  <c r="E28" i="3" s="1"/>
  <c r="F28" i="3" s="1"/>
  <c r="G28" i="3" s="1"/>
  <c r="H28" i="3" s="1"/>
  <c r="B29" i="3" s="1"/>
  <c r="C29" i="3" s="1"/>
  <c r="D29" i="3" s="1"/>
  <c r="E29" i="3" s="1"/>
  <c r="F29" i="3" s="1"/>
  <c r="G29" i="3" s="1"/>
  <c r="H29" i="3" s="1"/>
  <c r="B30" i="3" s="1"/>
  <c r="C30" i="3" s="1"/>
  <c r="D30" i="3" s="1"/>
  <c r="E30" i="3" s="1"/>
  <c r="F30" i="3" s="1"/>
  <c r="G30" i="3" s="1"/>
  <c r="H30" i="3" s="1"/>
  <c r="R15" i="1"/>
  <c r="S15" i="1" s="1"/>
  <c r="T15" i="1" s="1"/>
  <c r="U15" i="1" s="1"/>
  <c r="V15" i="1" s="1"/>
  <c r="W15" i="1" s="1"/>
  <c r="X15" i="1" s="1"/>
  <c r="R16" i="1" s="1"/>
  <c r="S16" i="1" s="1"/>
  <c r="T16" i="1" s="1"/>
  <c r="U16" i="1" s="1"/>
  <c r="V16" i="1" s="1"/>
  <c r="W16" i="1" s="1"/>
  <c r="X16" i="1" s="1"/>
  <c r="R17" i="1" s="1"/>
  <c r="S17" i="1" s="1"/>
  <c r="T17" i="1" s="1"/>
  <c r="U17" i="1" s="1"/>
  <c r="V17" i="1" s="1"/>
  <c r="W17" i="1" s="1"/>
  <c r="X17" i="1" s="1"/>
  <c r="R18" i="1" s="1"/>
  <c r="S18" i="1" s="1"/>
  <c r="T18" i="1" s="1"/>
  <c r="U18" i="1" s="1"/>
  <c r="V18" i="1" s="1"/>
  <c r="W18" i="1" s="1"/>
  <c r="X18" i="1" s="1"/>
  <c r="R19" i="1" s="1"/>
  <c r="S19" i="1" s="1"/>
  <c r="T19" i="1" s="1"/>
  <c r="U19" i="1" s="1"/>
  <c r="V19" i="1" s="1"/>
  <c r="W19" i="1" s="1"/>
  <c r="X19" i="1" s="1"/>
  <c r="R20" i="1" s="1"/>
  <c r="S20" i="1" s="1"/>
  <c r="T20" i="1" s="1"/>
  <c r="U20" i="1" s="1"/>
  <c r="V20" i="1" s="1"/>
  <c r="W20" i="1" s="1"/>
  <c r="X20" i="1" s="1"/>
  <c r="B23" i="1"/>
  <c r="J25" i="3" l="1"/>
  <c r="K25" i="3" s="1"/>
  <c r="L25" i="3" s="1"/>
  <c r="M25" i="3" s="1"/>
  <c r="N25" i="3" s="1"/>
  <c r="O25" i="3" s="1"/>
  <c r="P25" i="3" s="1"/>
  <c r="J26" i="3" s="1"/>
  <c r="K26" i="3" s="1"/>
  <c r="L26" i="3" s="1"/>
  <c r="M26" i="3" s="1"/>
  <c r="N26" i="3" s="1"/>
  <c r="O26" i="3" s="1"/>
  <c r="P26" i="3" s="1"/>
  <c r="J27" i="3" s="1"/>
  <c r="K27" i="3" s="1"/>
  <c r="L27" i="3" s="1"/>
  <c r="M27" i="3" s="1"/>
  <c r="N27" i="3" s="1"/>
  <c r="O27" i="3" s="1"/>
  <c r="P27" i="3" s="1"/>
  <c r="J28" i="3" s="1"/>
  <c r="K28" i="3" s="1"/>
  <c r="L28" i="3" s="1"/>
  <c r="M28" i="3" s="1"/>
  <c r="N28" i="3" s="1"/>
  <c r="O28" i="3" s="1"/>
  <c r="P28" i="3" s="1"/>
  <c r="J29" i="3" s="1"/>
  <c r="K29" i="3" s="1"/>
  <c r="L29" i="3" s="1"/>
  <c r="M29" i="3" s="1"/>
  <c r="N29" i="3" s="1"/>
  <c r="O29" i="3" s="1"/>
  <c r="P29" i="3" s="1"/>
  <c r="J30" i="3" s="1"/>
  <c r="K30" i="3" s="1"/>
  <c r="L30" i="3" s="1"/>
  <c r="M30" i="3" s="1"/>
  <c r="N30" i="3" s="1"/>
  <c r="O30" i="3" s="1"/>
  <c r="P30" i="3" s="1"/>
  <c r="R23" i="3"/>
  <c r="B25" i="1"/>
  <c r="C25" i="1" s="1"/>
  <c r="D25" i="1" s="1"/>
  <c r="E25" i="1" s="1"/>
  <c r="F25" i="1" s="1"/>
  <c r="G25" i="1" s="1"/>
  <c r="H25" i="1" s="1"/>
  <c r="B26" i="1" s="1"/>
  <c r="C26" i="1" s="1"/>
  <c r="D26" i="1" s="1"/>
  <c r="E26" i="1" s="1"/>
  <c r="F26" i="1" s="1"/>
  <c r="G26" i="1" s="1"/>
  <c r="H26" i="1" s="1"/>
  <c r="B27" i="1" s="1"/>
  <c r="C27" i="1" s="1"/>
  <c r="D27" i="1" s="1"/>
  <c r="E27" i="1" s="1"/>
  <c r="F27" i="1" s="1"/>
  <c r="G27" i="1" s="1"/>
  <c r="H27" i="1" s="1"/>
  <c r="B28" i="1" s="1"/>
  <c r="C28" i="1" s="1"/>
  <c r="D28" i="1" s="1"/>
  <c r="E28" i="1" s="1"/>
  <c r="F28" i="1" s="1"/>
  <c r="G28" i="1" s="1"/>
  <c r="H28" i="1" s="1"/>
  <c r="B29" i="1" s="1"/>
  <c r="C29" i="1" s="1"/>
  <c r="D29" i="1" s="1"/>
  <c r="E29" i="1" s="1"/>
  <c r="F29" i="1" s="1"/>
  <c r="G29" i="1" s="1"/>
  <c r="H29" i="1" s="1"/>
  <c r="B30" i="1" s="1"/>
  <c r="C30" i="1" s="1"/>
  <c r="D30" i="1" s="1"/>
  <c r="E30" i="1" s="1"/>
  <c r="F30" i="1" s="1"/>
  <c r="G30" i="1" s="1"/>
  <c r="H30" i="1" s="1"/>
  <c r="J23" i="1"/>
  <c r="B33" i="3" l="1"/>
  <c r="R25" i="3"/>
  <c r="S25" i="3" s="1"/>
  <c r="T25" i="3" s="1"/>
  <c r="U25" i="3" s="1"/>
  <c r="V25" i="3" s="1"/>
  <c r="W25" i="3" s="1"/>
  <c r="X25" i="3" s="1"/>
  <c r="R26" i="3" s="1"/>
  <c r="S26" i="3" s="1"/>
  <c r="T26" i="3" s="1"/>
  <c r="U26" i="3" s="1"/>
  <c r="V26" i="3" s="1"/>
  <c r="W26" i="3" s="1"/>
  <c r="X26" i="3" s="1"/>
  <c r="R27" i="3" s="1"/>
  <c r="S27" i="3" s="1"/>
  <c r="T27" i="3" s="1"/>
  <c r="U27" i="3" s="1"/>
  <c r="V27" i="3" s="1"/>
  <c r="W27" i="3" s="1"/>
  <c r="X27" i="3" s="1"/>
  <c r="R28" i="3" s="1"/>
  <c r="S28" i="3" s="1"/>
  <c r="T28" i="3" s="1"/>
  <c r="U28" i="3" s="1"/>
  <c r="V28" i="3" s="1"/>
  <c r="W28" i="3" s="1"/>
  <c r="X28" i="3" s="1"/>
  <c r="R29" i="3" s="1"/>
  <c r="S29" i="3" s="1"/>
  <c r="T29" i="3" s="1"/>
  <c r="U29" i="3" s="1"/>
  <c r="V29" i="3" s="1"/>
  <c r="W29" i="3" s="1"/>
  <c r="X29" i="3" s="1"/>
  <c r="R30" i="3" s="1"/>
  <c r="S30" i="3" s="1"/>
  <c r="T30" i="3" s="1"/>
  <c r="U30" i="3" s="1"/>
  <c r="V30" i="3" s="1"/>
  <c r="W30" i="3" s="1"/>
  <c r="X30" i="3" s="1"/>
  <c r="J25" i="1"/>
  <c r="K25" i="1" s="1"/>
  <c r="L25" i="1" s="1"/>
  <c r="M25" i="1" s="1"/>
  <c r="N25" i="1" s="1"/>
  <c r="O25" i="1" s="1"/>
  <c r="P25" i="1" s="1"/>
  <c r="J26" i="1" s="1"/>
  <c r="K26" i="1" s="1"/>
  <c r="L26" i="1" s="1"/>
  <c r="M26" i="1" s="1"/>
  <c r="N26" i="1" s="1"/>
  <c r="O26" i="1" s="1"/>
  <c r="P26" i="1" s="1"/>
  <c r="J27" i="1" s="1"/>
  <c r="K27" i="1" s="1"/>
  <c r="L27" i="1" s="1"/>
  <c r="M27" i="1" s="1"/>
  <c r="N27" i="1" s="1"/>
  <c r="O27" i="1" s="1"/>
  <c r="P27" i="1" s="1"/>
  <c r="J28" i="1" s="1"/>
  <c r="K28" i="1" s="1"/>
  <c r="L28" i="1" s="1"/>
  <c r="M28" i="1" s="1"/>
  <c r="N28" i="1" s="1"/>
  <c r="O28" i="1" s="1"/>
  <c r="P28" i="1" s="1"/>
  <c r="J29" i="1" s="1"/>
  <c r="K29" i="1" s="1"/>
  <c r="L29" i="1" s="1"/>
  <c r="M29" i="1" s="1"/>
  <c r="N29" i="1" s="1"/>
  <c r="O29" i="1" s="1"/>
  <c r="P29" i="1" s="1"/>
  <c r="J30" i="1" s="1"/>
  <c r="K30" i="1" s="1"/>
  <c r="L30" i="1" s="1"/>
  <c r="M30" i="1" s="1"/>
  <c r="N30" i="1" s="1"/>
  <c r="O30" i="1" s="1"/>
  <c r="P30" i="1" s="1"/>
  <c r="R23" i="1"/>
  <c r="B33" i="1" s="1"/>
  <c r="J33" i="3" l="1"/>
  <c r="B35" i="3"/>
  <c r="C35" i="3" s="1"/>
  <c r="D35" i="3" s="1"/>
  <c r="E35" i="3" s="1"/>
  <c r="F35" i="3" s="1"/>
  <c r="G35" i="3" s="1"/>
  <c r="H35" i="3" s="1"/>
  <c r="B36" i="3" s="1"/>
  <c r="C36" i="3" s="1"/>
  <c r="D36" i="3" s="1"/>
  <c r="E36" i="3" s="1"/>
  <c r="F36" i="3" s="1"/>
  <c r="G36" i="3" s="1"/>
  <c r="H36" i="3" s="1"/>
  <c r="B37" i="3" s="1"/>
  <c r="C37" i="3" s="1"/>
  <c r="D37" i="3" s="1"/>
  <c r="E37" i="3" s="1"/>
  <c r="F37" i="3" s="1"/>
  <c r="G37" i="3" s="1"/>
  <c r="H37" i="3" s="1"/>
  <c r="B38" i="3" s="1"/>
  <c r="C38" i="3" s="1"/>
  <c r="D38" i="3" s="1"/>
  <c r="E38" i="3" s="1"/>
  <c r="F38" i="3" s="1"/>
  <c r="G38" i="3" s="1"/>
  <c r="H38" i="3" s="1"/>
  <c r="B39" i="3" s="1"/>
  <c r="C39" i="3" s="1"/>
  <c r="D39" i="3" s="1"/>
  <c r="E39" i="3" s="1"/>
  <c r="F39" i="3" s="1"/>
  <c r="G39" i="3" s="1"/>
  <c r="H39" i="3" s="1"/>
  <c r="B40" i="3" s="1"/>
  <c r="C40" i="3" s="1"/>
  <c r="D40" i="3" s="1"/>
  <c r="E40" i="3" s="1"/>
  <c r="F40" i="3" s="1"/>
  <c r="G40" i="3" s="1"/>
  <c r="H40" i="3" s="1"/>
  <c r="R25" i="1"/>
  <c r="S25" i="1" s="1"/>
  <c r="T25" i="1" s="1"/>
  <c r="U25" i="1" s="1"/>
  <c r="V25" i="1" s="1"/>
  <c r="W25" i="1" s="1"/>
  <c r="X25" i="1" s="1"/>
  <c r="R26" i="1" s="1"/>
  <c r="S26" i="1" s="1"/>
  <c r="T26" i="1" s="1"/>
  <c r="U26" i="1" s="1"/>
  <c r="V26" i="1" s="1"/>
  <c r="W26" i="1" s="1"/>
  <c r="X26" i="1" s="1"/>
  <c r="R27" i="1" s="1"/>
  <c r="S27" i="1" s="1"/>
  <c r="T27" i="1" s="1"/>
  <c r="U27" i="1" s="1"/>
  <c r="V27" i="1" s="1"/>
  <c r="W27" i="1" s="1"/>
  <c r="X27" i="1" s="1"/>
  <c r="R28" i="1" s="1"/>
  <c r="S28" i="1" s="1"/>
  <c r="T28" i="1" s="1"/>
  <c r="U28" i="1" s="1"/>
  <c r="V28" i="1" s="1"/>
  <c r="W28" i="1" s="1"/>
  <c r="X28" i="1" s="1"/>
  <c r="R29" i="1" s="1"/>
  <c r="S29" i="1" s="1"/>
  <c r="T29" i="1" s="1"/>
  <c r="U29" i="1" s="1"/>
  <c r="V29" i="1" s="1"/>
  <c r="W29" i="1" s="1"/>
  <c r="X29" i="1" s="1"/>
  <c r="R30" i="1" s="1"/>
  <c r="S30" i="1" s="1"/>
  <c r="T30" i="1" s="1"/>
  <c r="U30" i="1" s="1"/>
  <c r="V30" i="1" s="1"/>
  <c r="W30" i="1" s="1"/>
  <c r="X30" i="1" s="1"/>
  <c r="R33" i="3" l="1"/>
  <c r="J35" i="3"/>
  <c r="K35" i="3" s="1"/>
  <c r="L35" i="3" s="1"/>
  <c r="M35" i="3" s="1"/>
  <c r="N35" i="3" s="1"/>
  <c r="O35" i="3" s="1"/>
  <c r="P35" i="3" s="1"/>
  <c r="J36" i="3" s="1"/>
  <c r="K36" i="3" s="1"/>
  <c r="L36" i="3" s="1"/>
  <c r="M36" i="3" s="1"/>
  <c r="N36" i="3" s="1"/>
  <c r="O36" i="3" s="1"/>
  <c r="P36" i="3" s="1"/>
  <c r="J37" i="3" s="1"/>
  <c r="K37" i="3" s="1"/>
  <c r="L37" i="3" s="1"/>
  <c r="M37" i="3" s="1"/>
  <c r="N37" i="3" s="1"/>
  <c r="O37" i="3" s="1"/>
  <c r="P37" i="3" s="1"/>
  <c r="J38" i="3" s="1"/>
  <c r="K38" i="3" s="1"/>
  <c r="L38" i="3" s="1"/>
  <c r="M38" i="3" s="1"/>
  <c r="N38" i="3" s="1"/>
  <c r="O38" i="3" s="1"/>
  <c r="P38" i="3" s="1"/>
  <c r="J39" i="3" s="1"/>
  <c r="K39" i="3" s="1"/>
  <c r="L39" i="3" s="1"/>
  <c r="M39" i="3" s="1"/>
  <c r="N39" i="3" s="1"/>
  <c r="O39" i="3" s="1"/>
  <c r="P39" i="3" s="1"/>
  <c r="J40" i="3" s="1"/>
  <c r="K40" i="3" s="1"/>
  <c r="L40" i="3" s="1"/>
  <c r="M40" i="3" s="1"/>
  <c r="N40" i="3" s="1"/>
  <c r="O40" i="3" s="1"/>
  <c r="P40" i="3" s="1"/>
  <c r="B35" i="1"/>
  <c r="C35" i="1" s="1"/>
  <c r="D35" i="1" s="1"/>
  <c r="E35" i="1" s="1"/>
  <c r="F35" i="1" s="1"/>
  <c r="G35" i="1" s="1"/>
  <c r="H35" i="1" s="1"/>
  <c r="B36" i="1" s="1"/>
  <c r="C36" i="1" s="1"/>
  <c r="D36" i="1" s="1"/>
  <c r="E36" i="1" s="1"/>
  <c r="F36" i="1" s="1"/>
  <c r="G36" i="1" s="1"/>
  <c r="H36" i="1" s="1"/>
  <c r="B37" i="1" s="1"/>
  <c r="C37" i="1" s="1"/>
  <c r="D37" i="1" s="1"/>
  <c r="E37" i="1" s="1"/>
  <c r="F37" i="1" s="1"/>
  <c r="G37" i="1" s="1"/>
  <c r="H37" i="1" s="1"/>
  <c r="B38" i="1" s="1"/>
  <c r="J33" i="1"/>
  <c r="C38" i="1" l="1"/>
  <c r="D38" i="1" s="1"/>
  <c r="E38" i="1" s="1"/>
  <c r="F38" i="1" s="1"/>
  <c r="G38" i="1" s="1"/>
  <c r="H38" i="1" s="1"/>
  <c r="B39" i="1" s="1"/>
  <c r="C39" i="1" s="1"/>
  <c r="D39" i="1" s="1"/>
  <c r="E39" i="1" s="1"/>
  <c r="F39" i="1" s="1"/>
  <c r="G39" i="1" s="1"/>
  <c r="H39" i="1" s="1"/>
  <c r="B40" i="1" s="1"/>
  <c r="C40" i="1" s="1"/>
  <c r="D40" i="1" s="1"/>
  <c r="E40" i="1" s="1"/>
  <c r="F40" i="1" s="1"/>
  <c r="G40" i="1" s="1"/>
  <c r="H40" i="1" s="1"/>
  <c r="B42" i="3"/>
  <c r="R35" i="3"/>
  <c r="S35" i="3" s="1"/>
  <c r="T35" i="3" s="1"/>
  <c r="U35" i="3" s="1"/>
  <c r="V35" i="3" s="1"/>
  <c r="W35" i="3" s="1"/>
  <c r="X35" i="3" s="1"/>
  <c r="R36" i="3" s="1"/>
  <c r="S36" i="3" s="1"/>
  <c r="T36" i="3" s="1"/>
  <c r="U36" i="3" s="1"/>
  <c r="V36" i="3" s="1"/>
  <c r="W36" i="3" s="1"/>
  <c r="X36" i="3" s="1"/>
  <c r="R37" i="3" s="1"/>
  <c r="S37" i="3" s="1"/>
  <c r="T37" i="3" s="1"/>
  <c r="U37" i="3" s="1"/>
  <c r="V37" i="3" s="1"/>
  <c r="W37" i="3" s="1"/>
  <c r="X37" i="3" s="1"/>
  <c r="R38" i="3" s="1"/>
  <c r="S38" i="3" s="1"/>
  <c r="T38" i="3" s="1"/>
  <c r="U38" i="3" s="1"/>
  <c r="V38" i="3" s="1"/>
  <c r="W38" i="3" s="1"/>
  <c r="X38" i="3" s="1"/>
  <c r="R39" i="3" s="1"/>
  <c r="S39" i="3" s="1"/>
  <c r="T39" i="3" s="1"/>
  <c r="U39" i="3" s="1"/>
  <c r="V39" i="3" s="1"/>
  <c r="W39" i="3" s="1"/>
  <c r="X39" i="3" s="1"/>
  <c r="R40" i="3" s="1"/>
  <c r="S40" i="3" s="1"/>
  <c r="T40" i="3" s="1"/>
  <c r="U40" i="3" s="1"/>
  <c r="V40" i="3" s="1"/>
  <c r="W40" i="3" s="1"/>
  <c r="X40" i="3" s="1"/>
  <c r="J35" i="1"/>
  <c r="K35" i="1" s="1"/>
  <c r="L35" i="1" s="1"/>
  <c r="M35" i="1" s="1"/>
  <c r="N35" i="1" s="1"/>
  <c r="O35" i="1" s="1"/>
  <c r="P35" i="1" s="1"/>
  <c r="J36" i="1" s="1"/>
  <c r="K36" i="1" s="1"/>
  <c r="L36" i="1" s="1"/>
  <c r="M36" i="1" s="1"/>
  <c r="N36" i="1" s="1"/>
  <c r="O36" i="1" s="1"/>
  <c r="P36" i="1" s="1"/>
  <c r="J37" i="1" s="1"/>
  <c r="K37" i="1" s="1"/>
  <c r="L37" i="1" s="1"/>
  <c r="M37" i="1" s="1"/>
  <c r="N37" i="1" s="1"/>
  <c r="O37" i="1" s="1"/>
  <c r="P37" i="1" s="1"/>
  <c r="J38" i="1" s="1"/>
  <c r="K38" i="1" s="1"/>
  <c r="L38" i="1" s="1"/>
  <c r="M38" i="1" s="1"/>
  <c r="N38" i="1" s="1"/>
  <c r="O38" i="1" s="1"/>
  <c r="P38" i="1" s="1"/>
  <c r="J39" i="1" s="1"/>
  <c r="K39" i="1" s="1"/>
  <c r="L39" i="1" s="1"/>
  <c r="M39" i="1" s="1"/>
  <c r="N39" i="1" s="1"/>
  <c r="O39" i="1" s="1"/>
  <c r="P39" i="1" s="1"/>
  <c r="J40" i="1" s="1"/>
  <c r="K40" i="1" s="1"/>
  <c r="L40" i="1" s="1"/>
  <c r="M40" i="1" s="1"/>
  <c r="N40" i="1" s="1"/>
  <c r="O40" i="1" s="1"/>
  <c r="P40" i="1" s="1"/>
  <c r="R33" i="1"/>
  <c r="B44" i="3" l="1"/>
  <c r="C44" i="3" s="1"/>
  <c r="D44" i="3" s="1"/>
  <c r="E44" i="3" s="1"/>
  <c r="F44" i="3" s="1"/>
  <c r="G44" i="3" s="1"/>
  <c r="H44" i="3" s="1"/>
  <c r="B45" i="3" s="1"/>
  <c r="C45" i="3" s="1"/>
  <c r="D45" i="3" s="1"/>
  <c r="E45" i="3" s="1"/>
  <c r="F45" i="3" s="1"/>
  <c r="G45" i="3" s="1"/>
  <c r="H45" i="3" s="1"/>
  <c r="B46" i="3" s="1"/>
  <c r="C46" i="3" s="1"/>
  <c r="D46" i="3" s="1"/>
  <c r="E46" i="3" s="1"/>
  <c r="F46" i="3" s="1"/>
  <c r="G46" i="3" s="1"/>
  <c r="H46" i="3" s="1"/>
  <c r="B47" i="3" s="1"/>
  <c r="C47" i="3" s="1"/>
  <c r="D47" i="3" s="1"/>
  <c r="E47" i="3" s="1"/>
  <c r="F47" i="3" s="1"/>
  <c r="G47" i="3" s="1"/>
  <c r="H47" i="3" s="1"/>
  <c r="B48" i="3" s="1"/>
  <c r="C48" i="3" s="1"/>
  <c r="D48" i="3" s="1"/>
  <c r="E48" i="3" s="1"/>
  <c r="F48" i="3" s="1"/>
  <c r="G48" i="3" s="1"/>
  <c r="H48" i="3" s="1"/>
  <c r="B49" i="3" s="1"/>
  <c r="C49" i="3" s="1"/>
  <c r="D49" i="3" s="1"/>
  <c r="E49" i="3" s="1"/>
  <c r="F49" i="3" s="1"/>
  <c r="G49" i="3" s="1"/>
  <c r="H49" i="3" s="1"/>
  <c r="J42" i="3"/>
  <c r="R35" i="1"/>
  <c r="S35" i="1" s="1"/>
  <c r="T35" i="1" s="1"/>
  <c r="U35" i="1" s="1"/>
  <c r="V35" i="1" s="1"/>
  <c r="W35" i="1" s="1"/>
  <c r="X35" i="1" s="1"/>
  <c r="R36" i="1" s="1"/>
  <c r="S36" i="1" s="1"/>
  <c r="T36" i="1" s="1"/>
  <c r="U36" i="1" s="1"/>
  <c r="V36" i="1" s="1"/>
  <c r="W36" i="1" s="1"/>
  <c r="X36" i="1" s="1"/>
  <c r="R37" i="1" s="1"/>
  <c r="S37" i="1" s="1"/>
  <c r="T37" i="1" s="1"/>
  <c r="U37" i="1" s="1"/>
  <c r="V37" i="1" s="1"/>
  <c r="W37" i="1" s="1"/>
  <c r="X37" i="1" s="1"/>
  <c r="R38" i="1" s="1"/>
  <c r="S38" i="1" s="1"/>
  <c r="T38" i="1" s="1"/>
  <c r="U38" i="1" s="1"/>
  <c r="V38" i="1" s="1"/>
  <c r="W38" i="1" s="1"/>
  <c r="X38" i="1" s="1"/>
  <c r="R39" i="1" s="1"/>
  <c r="S39" i="1" s="1"/>
  <c r="T39" i="1" s="1"/>
  <c r="U39" i="1" s="1"/>
  <c r="V39" i="1" s="1"/>
  <c r="W39" i="1" s="1"/>
  <c r="X39" i="1" s="1"/>
  <c r="R40" i="1" s="1"/>
  <c r="S40" i="1" s="1"/>
  <c r="T40" i="1" s="1"/>
  <c r="U40" i="1" s="1"/>
  <c r="V40" i="1" s="1"/>
  <c r="W40" i="1" s="1"/>
  <c r="X40" i="1" s="1"/>
  <c r="B42" i="1"/>
  <c r="J44" i="3" l="1"/>
  <c r="K44" i="3" s="1"/>
  <c r="L44" i="3" s="1"/>
  <c r="M44" i="3" s="1"/>
  <c r="N44" i="3" s="1"/>
  <c r="O44" i="3" s="1"/>
  <c r="P44" i="3" s="1"/>
  <c r="J45" i="3" s="1"/>
  <c r="K45" i="3" s="1"/>
  <c r="L45" i="3" s="1"/>
  <c r="M45" i="3" s="1"/>
  <c r="N45" i="3" s="1"/>
  <c r="O45" i="3" s="1"/>
  <c r="P45" i="3" s="1"/>
  <c r="J46" i="3" s="1"/>
  <c r="K46" i="3" s="1"/>
  <c r="L46" i="3" s="1"/>
  <c r="M46" i="3" s="1"/>
  <c r="N46" i="3" s="1"/>
  <c r="O46" i="3" s="1"/>
  <c r="P46" i="3" s="1"/>
  <c r="J47" i="3" s="1"/>
  <c r="K47" i="3" s="1"/>
  <c r="L47" i="3" s="1"/>
  <c r="M47" i="3" s="1"/>
  <c r="N47" i="3" s="1"/>
  <c r="O47" i="3" s="1"/>
  <c r="P47" i="3" s="1"/>
  <c r="J48" i="3" s="1"/>
  <c r="K48" i="3" s="1"/>
  <c r="L48" i="3" s="1"/>
  <c r="M48" i="3" s="1"/>
  <c r="N48" i="3" s="1"/>
  <c r="O48" i="3" s="1"/>
  <c r="P48" i="3" s="1"/>
  <c r="J49" i="3" s="1"/>
  <c r="K49" i="3" s="1"/>
  <c r="L49" i="3" s="1"/>
  <c r="M49" i="3" s="1"/>
  <c r="N49" i="3" s="1"/>
  <c r="O49" i="3" s="1"/>
  <c r="P49" i="3" s="1"/>
  <c r="R42" i="3"/>
  <c r="R44" i="3" s="1"/>
  <c r="S44" i="3" s="1"/>
  <c r="T44" i="3" s="1"/>
  <c r="U44" i="3" s="1"/>
  <c r="V44" i="3" s="1"/>
  <c r="W44" i="3" s="1"/>
  <c r="X44" i="3" s="1"/>
  <c r="R45" i="3" s="1"/>
  <c r="S45" i="3" s="1"/>
  <c r="T45" i="3" s="1"/>
  <c r="U45" i="3" s="1"/>
  <c r="V45" i="3" s="1"/>
  <c r="W45" i="3" s="1"/>
  <c r="X45" i="3" s="1"/>
  <c r="R46" i="3" s="1"/>
  <c r="S46" i="3" s="1"/>
  <c r="T46" i="3" s="1"/>
  <c r="U46" i="3" s="1"/>
  <c r="V46" i="3" s="1"/>
  <c r="W46" i="3" s="1"/>
  <c r="X46" i="3" s="1"/>
  <c r="R47" i="3" s="1"/>
  <c r="S47" i="3" s="1"/>
  <c r="T47" i="3" s="1"/>
  <c r="U47" i="3" s="1"/>
  <c r="V47" i="3" s="1"/>
  <c r="W47" i="3" s="1"/>
  <c r="X47" i="3" s="1"/>
  <c r="R48" i="3" s="1"/>
  <c r="S48" i="3" s="1"/>
  <c r="T48" i="3" s="1"/>
  <c r="U48" i="3" s="1"/>
  <c r="V48" i="3" s="1"/>
  <c r="W48" i="3" s="1"/>
  <c r="X48" i="3" s="1"/>
  <c r="R49" i="3" s="1"/>
  <c r="S49" i="3" s="1"/>
  <c r="T49" i="3" s="1"/>
  <c r="U49" i="3" s="1"/>
  <c r="V49" i="3" s="1"/>
  <c r="W49" i="3" s="1"/>
  <c r="X49" i="3" s="1"/>
  <c r="B44" i="1"/>
  <c r="C44" i="1" s="1"/>
  <c r="D44" i="1" s="1"/>
  <c r="E44" i="1" s="1"/>
  <c r="F44" i="1" s="1"/>
  <c r="G44" i="1" s="1"/>
  <c r="H44" i="1" s="1"/>
  <c r="B45" i="1" s="1"/>
  <c r="C45" i="1" s="1"/>
  <c r="D45" i="1" s="1"/>
  <c r="E45" i="1" s="1"/>
  <c r="F45" i="1" s="1"/>
  <c r="G45" i="1" s="1"/>
  <c r="H45" i="1" s="1"/>
  <c r="B46" i="1" s="1"/>
  <c r="C46" i="1" s="1"/>
  <c r="D46" i="1" s="1"/>
  <c r="E46" i="1" s="1"/>
  <c r="F46" i="1" s="1"/>
  <c r="G46" i="1" s="1"/>
  <c r="H46" i="1" s="1"/>
  <c r="B47" i="1" s="1"/>
  <c r="C47" i="1" s="1"/>
  <c r="D47" i="1" s="1"/>
  <c r="E47" i="1" s="1"/>
  <c r="F47" i="1" s="1"/>
  <c r="G47" i="1" s="1"/>
  <c r="H47" i="1" s="1"/>
  <c r="B48" i="1" s="1"/>
  <c r="C48" i="1" s="1"/>
  <c r="D48" i="1" s="1"/>
  <c r="E48" i="1" s="1"/>
  <c r="F48" i="1" s="1"/>
  <c r="G48" i="1" s="1"/>
  <c r="H48" i="1" s="1"/>
  <c r="B49" i="1" s="1"/>
  <c r="C49" i="1" s="1"/>
  <c r="D49" i="1" s="1"/>
  <c r="E49" i="1" s="1"/>
  <c r="F49" i="1" s="1"/>
  <c r="G49" i="1" s="1"/>
  <c r="H49" i="1" s="1"/>
  <c r="R49" i="1" l="1"/>
  <c r="S49" i="1" s="1"/>
  <c r="T49" i="1" s="1"/>
  <c r="U49" i="1" s="1"/>
  <c r="V49" i="1" s="1"/>
  <c r="W49" i="1" s="1"/>
  <c r="X49" i="1" s="1"/>
  <c r="J49" i="1"/>
  <c r="K49" i="1" s="1"/>
  <c r="L49" i="1" s="1"/>
  <c r="M49" i="1" s="1"/>
  <c r="N49" i="1" s="1"/>
  <c r="O49" i="1" s="1"/>
  <c r="P49" i="1" s="1"/>
</calcChain>
</file>

<file path=xl/sharedStrings.xml><?xml version="1.0" encoding="utf-8"?>
<sst xmlns="http://schemas.openxmlformats.org/spreadsheetml/2006/main" count="74" uniqueCount="67">
  <si>
    <t>Yearly Calendar Template</t>
  </si>
  <si>
    <t xml:space="preserve">Year </t>
  </si>
  <si>
    <t xml:space="preserve">Month </t>
  </si>
  <si>
    <t xml:space="preserve">Start Day </t>
  </si>
  <si>
    <t>1:Sun, 2:Mon …</t>
  </si>
  <si>
    <t xml:space="preserve">Inter-Agency Coordination </t>
  </si>
  <si>
    <t>Reporting Calendar</t>
  </si>
  <si>
    <t># Publications</t>
  </si>
  <si>
    <t>Monthly Statistical Dashboard</t>
  </si>
  <si>
    <t>Funding Update by Sector (quarterly)</t>
  </si>
  <si>
    <r>
      <rPr>
        <b/>
        <sz val="10"/>
        <rFont val="Calibri"/>
        <family val="2"/>
        <scheme val="minor"/>
      </rPr>
      <t>What:</t>
    </r>
    <r>
      <rPr>
        <sz val="10"/>
        <rFont val="Calibri"/>
        <family val="2"/>
        <scheme val="minor"/>
      </rPr>
      <t xml:space="preserve"> Progress tracker at output/activity level focusing on 3 to 4 indicators by sector; indicators are selected in January each year and are fixed for the year. These indicators are enough to report to the 3RP regional indicators.  all sector indicators are combined in one product. The dashboard also includes key facts related to the sector (% population in poverty (for BA); % people living in inadequate shelter (for SH), etc.)
</t>
    </r>
    <r>
      <rPr>
        <b/>
        <sz val="10"/>
        <rFont val="Calibri"/>
        <family val="2"/>
        <scheme val="minor"/>
      </rPr>
      <t xml:space="preserve">For whom: </t>
    </r>
    <r>
      <rPr>
        <sz val="10"/>
        <rFont val="Calibri"/>
        <family val="2"/>
        <scheme val="minor"/>
      </rPr>
      <t xml:space="preserve">1- Product is shared with the 3RP team in the regional office and contributes to the 3RP monthly updates; 2- Shared with Inter-agency partners
</t>
    </r>
    <r>
      <rPr>
        <b/>
        <sz val="10"/>
        <rFont val="Calibri"/>
        <family val="2"/>
        <scheme val="minor"/>
      </rPr>
      <t>Responsibily:</t>
    </r>
    <r>
      <rPr>
        <sz val="10"/>
        <rFont val="Calibri"/>
        <family val="2"/>
        <scheme val="minor"/>
      </rPr>
      <t xml:space="preserve"> IM Chair, Sectors coordinators with the support of their IM
</t>
    </r>
    <r>
      <rPr>
        <b/>
        <sz val="11"/>
        <color theme="1"/>
        <rFont val="Calibri"/>
        <family val="2"/>
        <scheme val="minor"/>
      </rPr>
      <t/>
    </r>
  </si>
  <si>
    <r>
      <rPr>
        <b/>
        <sz val="10"/>
        <rFont val="Calibri"/>
        <family val="2"/>
        <scheme val="minor"/>
      </rPr>
      <t>What:</t>
    </r>
    <r>
      <rPr>
        <sz val="10"/>
        <rFont val="Calibri"/>
        <family val="2"/>
        <scheme val="minor"/>
      </rPr>
      <t xml:space="preserve"> Thematic dashboard to focus on a particular issue of high importance to the response.
</t>
    </r>
    <r>
      <rPr>
        <b/>
        <sz val="10"/>
        <rFont val="Calibri"/>
        <family val="2"/>
        <scheme val="minor"/>
      </rPr>
      <t xml:space="preserve">For whom: </t>
    </r>
    <r>
      <rPr>
        <sz val="10"/>
        <rFont val="Calibri"/>
        <family val="2"/>
        <scheme val="minor"/>
      </rPr>
      <t xml:space="preserve">Inter-sector, Inter-agency, broader humanitarian/ development community
</t>
    </r>
    <r>
      <rPr>
        <b/>
        <sz val="10"/>
        <rFont val="Calibri"/>
        <family val="2"/>
        <scheme val="minor"/>
      </rPr>
      <t>Responsibility:</t>
    </r>
    <r>
      <rPr>
        <sz val="10"/>
        <rFont val="Calibri"/>
        <family val="2"/>
        <scheme val="minor"/>
      </rPr>
      <t xml:space="preserve"> IM / M&amp;E
</t>
    </r>
  </si>
  <si>
    <r>
      <rPr>
        <b/>
        <sz val="10"/>
        <rFont val="Calibri"/>
        <family val="2"/>
        <scheme val="minor"/>
      </rPr>
      <t xml:space="preserve">Process: </t>
    </r>
    <r>
      <rPr>
        <sz val="10"/>
        <rFont val="Calibri"/>
        <family val="2"/>
        <scheme val="minor"/>
      </rPr>
      <t xml:space="preserve">Inter-sector team to do a proposal of themes submittted to inter-sector working group for comments. 
Additional themes could be added and prioritized based on arising needs. IM team responsible for analysis and production of existing data. IM team will engage with  stakeholders depending on the theme ex: a food security themed infocus will involve WFP and FS coordinator. </t>
    </r>
  </si>
  <si>
    <r>
      <rPr>
        <b/>
        <sz val="10"/>
        <rFont val="Calibri"/>
        <family val="2"/>
        <scheme val="minor"/>
      </rPr>
      <t>What:</t>
    </r>
    <r>
      <rPr>
        <sz val="10"/>
        <rFont val="Calibri"/>
        <family val="2"/>
        <scheme val="minor"/>
      </rPr>
      <t xml:space="preserve"> Report on key achievements in support to Lebanese Public Institutions through the LCRP. A mid year update is conducted. The full year-end report is included within the LCRP annual report. 
</t>
    </r>
    <r>
      <rPr>
        <b/>
        <sz val="10"/>
        <rFont val="Calibri"/>
        <family val="2"/>
        <scheme val="minor"/>
      </rPr>
      <t>For whom:</t>
    </r>
    <r>
      <rPr>
        <sz val="10"/>
        <rFont val="Calibri"/>
        <family val="2"/>
        <scheme val="minor"/>
      </rPr>
      <t xml:space="preserve"> Inter-sector, Inter-agency, broader humanitarian/ development community
</t>
    </r>
    <r>
      <rPr>
        <b/>
        <sz val="10"/>
        <rFont val="Calibri"/>
        <family val="2"/>
        <scheme val="minor"/>
      </rPr>
      <t xml:space="preserve">Responsibility: </t>
    </r>
    <r>
      <rPr>
        <sz val="10"/>
        <rFont val="Calibri"/>
        <family val="2"/>
        <scheme val="minor"/>
      </rPr>
      <t>Inter-Sector;</t>
    </r>
    <r>
      <rPr>
        <b/>
        <sz val="10"/>
        <rFont val="Calibri"/>
        <family val="2"/>
        <scheme val="minor"/>
      </rPr>
      <t xml:space="preserve"> </t>
    </r>
    <r>
      <rPr>
        <sz val="10"/>
        <rFont val="Calibri"/>
        <family val="2"/>
        <scheme val="minor"/>
      </rPr>
      <t xml:space="preserve">Sector coordinators
</t>
    </r>
  </si>
  <si>
    <r>
      <rPr>
        <b/>
        <sz val="10"/>
        <rFont val="Calibri"/>
        <family val="2"/>
        <scheme val="minor"/>
      </rPr>
      <t>Current Process:</t>
    </r>
    <r>
      <rPr>
        <sz val="10"/>
        <rFont val="Calibri"/>
        <family val="2"/>
        <scheme val="minor"/>
      </rPr>
      <t xml:space="preserve"> 3 Information requests sent by Inter-sector team twice a year to 1)UN agency focal points, 2) NGOs and 3) sector coordinators.
Information compiled by Inter-Sector team, final report produced with support of IM team. 
End of the Year PIST is reported as part of the LCRP annual report</t>
    </r>
  </si>
  <si>
    <t>LCRP End Year Report (includes PIST report and Brussels Commitments report)</t>
  </si>
  <si>
    <r>
      <rPr>
        <b/>
        <sz val="10"/>
        <rFont val="Calibri"/>
        <family val="2"/>
        <scheme val="minor"/>
      </rPr>
      <t>What:</t>
    </r>
    <r>
      <rPr>
        <sz val="10"/>
        <rFont val="Calibri"/>
        <family val="2"/>
        <scheme val="minor"/>
      </rPr>
      <t xml:space="preserve"> Report summarizing what was achieved in the past year, the progress made towards strategic objectives of the LCRP and impacts, achievements at sector level, lessons learned, challenges, etc.
</t>
    </r>
    <r>
      <rPr>
        <b/>
        <sz val="10"/>
        <rFont val="Calibri"/>
        <family val="2"/>
        <scheme val="minor"/>
      </rPr>
      <t xml:space="preserve">For whom: </t>
    </r>
    <r>
      <rPr>
        <sz val="10"/>
        <rFont val="Calibri"/>
        <family val="2"/>
        <scheme val="minor"/>
      </rPr>
      <t xml:space="preserve">Inter-sector, Inter-agency, broader humanitarian/ development community
</t>
    </r>
    <r>
      <rPr>
        <b/>
        <sz val="10"/>
        <rFont val="Calibri"/>
        <family val="2"/>
        <scheme val="minor"/>
      </rPr>
      <t>Responsibility:</t>
    </r>
    <r>
      <rPr>
        <sz val="10"/>
        <rFont val="Calibri"/>
        <family val="2"/>
        <scheme val="minor"/>
      </rPr>
      <t xml:space="preserve"> Inter-sector </t>
    </r>
  </si>
  <si>
    <r>
      <rPr>
        <b/>
        <sz val="10"/>
        <rFont val="Calibri"/>
        <family val="2"/>
        <scheme val="minor"/>
      </rPr>
      <t>Process:</t>
    </r>
    <r>
      <rPr>
        <sz val="10"/>
        <rFont val="Calibri"/>
        <family val="2"/>
        <scheme val="minor"/>
      </rPr>
      <t xml:space="preserve"> Inter-sector team produces a consolidated progress report based on final end-of-year sector dashboards, findings from key national surveys, updates of inter-sector M&amp;E framework, etc. Draft report submitted to inter-sector group for review, then to steering committee for validation/ approval for publication.
</t>
    </r>
  </si>
  <si>
    <r>
      <rPr>
        <b/>
        <sz val="10"/>
        <rFont val="Calibri"/>
        <family val="2"/>
        <scheme val="minor"/>
      </rPr>
      <t>Process:</t>
    </r>
    <r>
      <rPr>
        <sz val="10"/>
        <rFont val="Calibri"/>
        <family val="2"/>
        <scheme val="minor"/>
      </rPr>
      <t xml:space="preserve"> Sectors provide updated data for the selected indicators and provide a brief narrative of the current situation and it's consequence on programming.
Inter-sector team prepares the consolidated version and analysis.
</t>
    </r>
  </si>
  <si>
    <r>
      <rPr>
        <b/>
        <sz val="10"/>
        <rFont val="Calibri"/>
        <family val="2"/>
        <scheme val="minor"/>
      </rPr>
      <t>Process</t>
    </r>
    <r>
      <rPr>
        <sz val="10"/>
        <rFont val="Calibri"/>
        <family val="2"/>
        <scheme val="minor"/>
      </rPr>
      <t xml:space="preserve">: On the 1st of the month: sectors send a reminder to partners to report on AI (to ActivityInfo users - by IM sector FP and to Sector Working Groups - by coordinator). Specific deadlines for partners to report on AI are included in the document </t>
    </r>
    <r>
      <rPr>
        <i/>
        <sz val="10"/>
        <rFont val="Calibri"/>
        <family val="2"/>
        <scheme val="minor"/>
      </rPr>
      <t>ActivityInfo Roles and Responsibilities.</t>
    </r>
    <r>
      <rPr>
        <sz val="10"/>
        <rFont val="Calibri"/>
        <family val="2"/>
        <scheme val="minor"/>
      </rPr>
      <t xml:space="preserve">
On the 7th a reminder to be sent to sector coordinators (by the IA coordination assistant): partners' reporting in AI for the previous month must be finalized. Reminder sent by IM Chair to IM sector FPs to update the online indicator google sheet. It is the responsibility of sector IM to clear the data with sector coordinator. 
By ~the 15th: IM FP updates data on online google sheet
By ~the 16th: All sector coordinators should have submitted their input to the statistical dashoard. If no updated figures are provided, latest available data will be used or a N/A sign
By ~the 25th: IM Chair ensures dashboard is published and circulated to the full IA list</t>
    </r>
  </si>
  <si>
    <t xml:space="preserve">Funding Update </t>
  </si>
  <si>
    <t>Frequency</t>
  </si>
  <si>
    <t>Monthly</t>
  </si>
  <si>
    <t>7th of the month</t>
  </si>
  <si>
    <r>
      <rPr>
        <b/>
        <sz val="10"/>
        <rFont val="Calibri"/>
        <family val="2"/>
        <scheme val="minor"/>
      </rPr>
      <t xml:space="preserve">Process: </t>
    </r>
    <r>
      <rPr>
        <sz val="10"/>
        <rFont val="Calibri"/>
        <family val="2"/>
        <scheme val="minor"/>
      </rPr>
      <t>A request by email (10 days before end of quarter) with a template is shared by the inter-sector team with all LCRP financial focal points of partner agencies, requesting them to submit funding update from 1st Jan up until the end of the quarter. The deadline for submission should be 1 week after the end of the quarter. Agencies should only report bilateral funding received (i.e. not report funding recevied by UN). The IM team would then consolidate the data received with donors' input and produce an update.
By ~the 7th following the end of a quarter:partners submit data 
By ~the 15th following the end of the quarter: IM publish the qaurterly financial update</t>
    </r>
  </si>
  <si>
    <r>
      <rPr>
        <b/>
        <sz val="36"/>
        <color rgb="FFC00000"/>
        <rFont val="Calibri Light"/>
        <family val="2"/>
        <scheme val="major"/>
      </rPr>
      <t>Partners</t>
    </r>
    <r>
      <rPr>
        <b/>
        <sz val="36"/>
        <color theme="4" tint="-0.249977111117893"/>
        <rFont val="Calibri Light"/>
        <family val="2"/>
        <scheme val="major"/>
      </rPr>
      <t xml:space="preserve"> Reporting Calendar</t>
    </r>
  </si>
  <si>
    <t xml:space="preserve">PIST report </t>
  </si>
  <si>
    <t>10th February</t>
  </si>
  <si>
    <t xml:space="preserve">IA referral monitoring </t>
  </si>
  <si>
    <t>15 January, 15 April, 15 July, 15 October</t>
  </si>
  <si>
    <t>Service mapping</t>
  </si>
  <si>
    <t>Activity Info reporting on indicators</t>
  </si>
  <si>
    <t>1 week after the end of the quarter : 
8 April; 8 July; 8 October; 10 January 2022</t>
  </si>
  <si>
    <t>Quartlery</t>
  </si>
  <si>
    <t>Annual</t>
  </si>
  <si>
    <t>Quarterly</t>
  </si>
  <si>
    <t>Minimum once a month (should be kept up-to-date at all time)</t>
  </si>
  <si>
    <t>excel template - guidance available as part of the excel file.</t>
  </si>
  <si>
    <t>Deadlines are only indicative as the service mapping should be updated  on a continuous basis. Reminder to partners is being done through the field focal point</t>
  </si>
  <si>
    <t>Type of reports or monitoring</t>
  </si>
  <si>
    <t>Deadline</t>
  </si>
  <si>
    <t>Tool</t>
  </si>
  <si>
    <t>Comments</t>
  </si>
  <si>
    <t>other: case study request for quarterly dashboard</t>
  </si>
  <si>
    <t>Activity info - guidance available</t>
  </si>
  <si>
    <t>Covers : monthly, quarterly and annual dashboards. specific deadlines included in the AI roles and responsibilities</t>
  </si>
  <si>
    <t>end of the month (indicative/as a reminder in the calendar)</t>
  </si>
  <si>
    <t>narrative: priority for funding and gaps</t>
  </si>
  <si>
    <t>assessment regisry - laser</t>
  </si>
  <si>
    <t>RISE reporting</t>
  </si>
  <si>
    <t>Not for all sectors (=not all partners)</t>
  </si>
  <si>
    <t>bi-annually</t>
  </si>
  <si>
    <t>january/February &amp; June/July</t>
  </si>
  <si>
    <r>
      <rPr>
        <b/>
        <sz val="11"/>
        <color theme="1"/>
        <rFont val="Calibri"/>
        <family val="2"/>
        <scheme val="minor"/>
      </rPr>
      <t>Lebanon Info Hub</t>
    </r>
    <r>
      <rPr>
        <sz val="11"/>
        <color theme="1"/>
        <rFont val="Calibri"/>
        <family val="2"/>
        <scheme val="minor"/>
      </rPr>
      <t xml:space="preserve"> | Assessment, Survey and Evaluation Registry</t>
    </r>
  </si>
  <si>
    <t>targeted request to partners</t>
  </si>
  <si>
    <t>every 3 months</t>
  </si>
  <si>
    <r>
      <rPr>
        <b/>
        <sz val="10"/>
        <rFont val="Calibri"/>
        <family val="2"/>
        <scheme val="minor"/>
      </rPr>
      <t>What:</t>
    </r>
    <r>
      <rPr>
        <sz val="10"/>
        <rFont val="Calibri"/>
        <family val="2"/>
        <scheme val="minor"/>
      </rPr>
      <t xml:space="preserve"> Progress report on the funding received broken down by sector.  
</t>
    </r>
    <r>
      <rPr>
        <b/>
        <sz val="10"/>
        <rFont val="Calibri"/>
        <family val="2"/>
        <scheme val="minor"/>
      </rPr>
      <t>For whom:</t>
    </r>
    <r>
      <rPr>
        <sz val="10"/>
        <rFont val="Calibri"/>
        <family val="2"/>
        <scheme val="minor"/>
      </rPr>
      <t xml:space="preserve"> Sectors and Inter-sector, 3RP regional office. A funding update is produced and shared summarizing all inputs. 
</t>
    </r>
    <r>
      <rPr>
        <b/>
        <sz val="10"/>
        <rFont val="Calibri"/>
        <family val="2"/>
        <scheme val="minor"/>
      </rPr>
      <t>Responsibility:</t>
    </r>
    <r>
      <rPr>
        <sz val="10"/>
        <rFont val="Calibri"/>
        <family val="2"/>
        <scheme val="minor"/>
      </rPr>
      <t xml:space="preserve"> Inter-Sector IM to send request and manage data collection. IM team to consolidate and produce the update.  </t>
    </r>
  </si>
  <si>
    <t xml:space="preserve">Sector Dashboards (quarterly) </t>
  </si>
  <si>
    <t xml:space="preserve">Two </t>
  </si>
  <si>
    <r>
      <rPr>
        <b/>
        <sz val="10"/>
        <rFont val="Calibri"/>
        <family val="2"/>
        <scheme val="minor"/>
      </rPr>
      <t>What:</t>
    </r>
    <r>
      <rPr>
        <sz val="10"/>
        <rFont val="Calibri"/>
        <family val="2"/>
        <scheme val="minor"/>
      </rPr>
      <t xml:space="preserve"> Report summarizing the current situation, key risks and consequence on programming. The situation update also includes the monitoring of selected indicators per sectors.
</t>
    </r>
    <r>
      <rPr>
        <b/>
        <sz val="10"/>
        <rFont val="Calibri"/>
        <family val="2"/>
        <scheme val="minor"/>
      </rPr>
      <t xml:space="preserve">For whom: </t>
    </r>
    <r>
      <rPr>
        <sz val="10"/>
        <rFont val="Calibri"/>
        <family val="2"/>
        <scheme val="minor"/>
      </rPr>
      <t xml:space="preserve">Sectors, Inter-sector, partners
</t>
    </r>
    <r>
      <rPr>
        <b/>
        <sz val="10"/>
        <rFont val="Calibri"/>
        <family val="2"/>
        <scheme val="minor"/>
      </rPr>
      <t>Responsibility:</t>
    </r>
    <r>
      <rPr>
        <sz val="10"/>
        <rFont val="Calibri"/>
        <family val="2"/>
        <scheme val="minor"/>
      </rPr>
      <t xml:space="preserve"> Inter-sector </t>
    </r>
  </si>
  <si>
    <r>
      <rPr>
        <b/>
        <sz val="10"/>
        <rFont val="Calibri"/>
        <family val="2"/>
        <scheme val="minor"/>
      </rPr>
      <t>What</t>
    </r>
    <r>
      <rPr>
        <sz val="10"/>
        <rFont val="Calibri"/>
        <family val="2"/>
        <scheme val="minor"/>
      </rPr>
      <t xml:space="preserve">:Report on achievemnents for the indicators included in the Brussels monitoring Framework.
Reporting is included in the LCRP annual report. 
</t>
    </r>
    <r>
      <rPr>
        <b/>
        <sz val="10"/>
        <rFont val="Calibri"/>
        <family val="2"/>
        <scheme val="minor"/>
      </rPr>
      <t>For whom:</t>
    </r>
    <r>
      <rPr>
        <sz val="10"/>
        <rFont val="Calibri"/>
        <family val="2"/>
        <scheme val="minor"/>
      </rPr>
      <t xml:space="preserve"> JTF, SC 
</t>
    </r>
    <r>
      <rPr>
        <b/>
        <sz val="10"/>
        <rFont val="Calibri"/>
        <family val="2"/>
        <scheme val="minor"/>
      </rPr>
      <t>Responsibility:</t>
    </r>
    <r>
      <rPr>
        <sz val="10"/>
        <rFont val="Calibri"/>
        <family val="2"/>
        <scheme val="minor"/>
      </rPr>
      <t xml:space="preserve"> M&amp;E Specialist</t>
    </r>
  </si>
  <si>
    <r>
      <rPr>
        <b/>
        <sz val="10"/>
        <rFont val="Calibri"/>
        <family val="2"/>
        <scheme val="minor"/>
      </rPr>
      <t>Process:</t>
    </r>
    <r>
      <rPr>
        <sz val="10"/>
        <rFont val="Calibri"/>
        <family val="2"/>
        <scheme val="minor"/>
      </rPr>
      <t xml:space="preserve"> M&amp;E specialist fill the monitoring table based on avaialble data from the sector logframe and collect additional data from sector coordinator or other sources.</t>
    </r>
  </si>
  <si>
    <t xml:space="preserve">Tracking progress the Brussels Commitment Monitoring Framework (biannual) </t>
  </si>
  <si>
    <t>Inter-Agency Situation Update on the current operational environment in Lebanon</t>
  </si>
  <si>
    <t xml:space="preserve">In Focus Dashboards </t>
  </si>
  <si>
    <r>
      <rPr>
        <b/>
        <sz val="10"/>
        <rFont val="Calibri"/>
        <family val="2"/>
        <scheme val="minor"/>
      </rPr>
      <t>What:</t>
    </r>
    <r>
      <rPr>
        <sz val="10"/>
        <rFont val="Calibri"/>
        <family val="2"/>
        <scheme val="minor"/>
      </rPr>
      <t xml:space="preserve"> Sector dashboards describe cumulative progress towards expected results as defined in each sector logframe. They also track sector funding, evolution of context, etc. and is structured as follows: 
</t>
    </r>
    <r>
      <rPr>
        <b/>
        <sz val="10"/>
        <rFont val="Calibri"/>
        <family val="2"/>
        <scheme val="minor"/>
      </rPr>
      <t xml:space="preserve">Statistical Section </t>
    </r>
    <r>
      <rPr>
        <sz val="10"/>
        <rFont val="Calibri"/>
        <family val="2"/>
        <scheme val="minor"/>
      </rPr>
      <t xml:space="preserve">(indicators, output/ outcome baseline/progress etc...)
</t>
    </r>
    <r>
      <rPr>
        <b/>
        <sz val="10"/>
        <rFont val="Calibri"/>
        <family val="2"/>
        <scheme val="minor"/>
      </rPr>
      <t xml:space="preserve">Thematic analysis </t>
    </r>
    <r>
      <rPr>
        <sz val="10"/>
        <rFont val="Calibri"/>
        <family val="2"/>
        <scheme val="minor"/>
      </rPr>
      <t xml:space="preserve">(any analysis related to the sector or in relation to other sectors); </t>
    </r>
    <r>
      <rPr>
        <b/>
        <sz val="10"/>
        <rFont val="Calibri"/>
        <family val="2"/>
        <scheme val="minor"/>
      </rPr>
      <t xml:space="preserve">Narrative section </t>
    </r>
    <r>
      <rPr>
        <sz val="10"/>
        <rFont val="Calibri"/>
        <family val="2"/>
        <scheme val="minor"/>
      </rPr>
      <t xml:space="preserve">(key issues, challenges, updates) 
</t>
    </r>
    <r>
      <rPr>
        <b/>
        <sz val="10"/>
        <rFont val="Calibri"/>
        <family val="2"/>
        <scheme val="minor"/>
      </rPr>
      <t>3W Map ; Case Study / Human Story</t>
    </r>
    <r>
      <rPr>
        <sz val="10"/>
        <rFont val="Calibri"/>
        <family val="2"/>
        <scheme val="minor"/>
      </rPr>
      <t xml:space="preserve">
The fourth (last) dashboard presents the overall results of the year in a particular sector.
</t>
    </r>
    <r>
      <rPr>
        <b/>
        <sz val="10"/>
        <rFont val="Calibri"/>
        <family val="2"/>
        <scheme val="minor"/>
      </rPr>
      <t xml:space="preserve">For whom: </t>
    </r>
    <r>
      <rPr>
        <sz val="10"/>
        <rFont val="Calibri"/>
        <family val="2"/>
        <scheme val="minor"/>
      </rPr>
      <t xml:space="preserve">Inter-sector, Inter-agency, donor community, Government counterparts
</t>
    </r>
    <r>
      <rPr>
        <b/>
        <sz val="10"/>
        <rFont val="Calibri"/>
        <family val="2"/>
        <scheme val="minor"/>
      </rPr>
      <t xml:space="preserve">Responsibility: </t>
    </r>
    <r>
      <rPr>
        <sz val="10"/>
        <rFont val="Calibri"/>
        <family val="2"/>
        <scheme val="minor"/>
      </rPr>
      <t>Inter-Sector (M&amp;E Specialist),</t>
    </r>
    <r>
      <rPr>
        <b/>
        <sz val="10"/>
        <rFont val="Calibri"/>
        <family val="2"/>
        <scheme val="minor"/>
      </rPr>
      <t xml:space="preserve"> </t>
    </r>
    <r>
      <rPr>
        <sz val="10"/>
        <rFont val="Calibri"/>
        <family val="2"/>
        <scheme val="minor"/>
      </rPr>
      <t xml:space="preserve">Sector coordinators to give input with the support of the IM team. 
</t>
    </r>
  </si>
  <si>
    <r>
      <t>Process:</t>
    </r>
    <r>
      <rPr>
        <sz val="10"/>
        <rFont val="Calibri"/>
        <family val="2"/>
      </rPr>
      <t xml:space="preserve"> 1st of the month: a template for both indicators and narrative sent by Inter-Sector (M&amp;E) to Sector coordinators copying IM FP. 
By the ~15th of the month: all inputs expected. 
By the  ~20th: quality assurance done by IA (M&amp;E &amp; coordinators) and feedbacks sent to Sectors Corrdinators and IM.
By the ~25th: Dashboards finalized by sectors cordinators and released. 
In January the dashboards are end-of-year dashboards covering previous year's results.</t>
    </r>
    <r>
      <rPr>
        <b/>
        <sz val="10"/>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</si>
</sst>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numFmt numFmtId="165" formatCode="mmmm\ yyyy"/>
  </numFmts>
  <fonts count="35" x14ac:knownFonts="1">
    <font>
      <sz val="11"/>
      <color theme="1"/>
      <name val="Calibri"/>
      <family val="2"/>
      <scheme val="minor"/>
    </font>
    <font>
      <b/>
      <sz val="11"/>
      <color theme="1"/>
      <name val="Calibri"/>
      <family val="2"/>
      <scheme val="minor"/>
    </font>
    <font>
      <b/>
      <sz val="26"/>
      <color theme="0"/>
      <name val="Calibri"/>
      <family val="2"/>
      <scheme val="minor"/>
    </font>
    <font>
      <sz val="10"/>
      <name val="Calibri"/>
      <family val="2"/>
      <scheme val="minor"/>
    </font>
    <font>
      <b/>
      <sz val="11"/>
      <name val="Calibri"/>
      <family val="2"/>
      <scheme val="minor"/>
    </font>
    <font>
      <sz val="11"/>
      <name val="Calibri"/>
      <family val="2"/>
      <scheme val="minor"/>
    </font>
    <font>
      <i/>
      <sz val="9"/>
      <color theme="1" tint="0.249977111117893"/>
      <name val="Calibri"/>
      <family val="2"/>
      <scheme val="minor"/>
    </font>
    <font>
      <sz val="8"/>
      <name val="Calibri"/>
      <family val="2"/>
      <scheme val="minor"/>
    </font>
    <font>
      <sz val="22"/>
      <color theme="1" tint="0.34998626667073579"/>
      <name val="Calibri"/>
      <family val="2"/>
      <scheme val="minor"/>
    </font>
    <font>
      <sz val="14"/>
      <name val="Calibri"/>
      <family val="2"/>
      <scheme val="minor"/>
    </font>
    <font>
      <b/>
      <sz val="15"/>
      <color theme="0"/>
      <name val="Calibri"/>
      <family val="2"/>
      <scheme val="minor"/>
    </font>
    <font>
      <sz val="12"/>
      <name val="Calibri"/>
      <family val="2"/>
      <scheme val="minor"/>
    </font>
    <font>
      <b/>
      <sz val="10"/>
      <color theme="1" tint="0.499984740745262"/>
      <name val="Calibri"/>
      <family val="2"/>
      <scheme val="minor"/>
    </font>
    <font>
      <b/>
      <sz val="12"/>
      <name val="Calibri"/>
      <family val="2"/>
      <scheme val="minor"/>
    </font>
    <font>
      <b/>
      <sz val="36"/>
      <color theme="4" tint="-0.249977111117893"/>
      <name val="Calibri Light"/>
      <family val="2"/>
      <scheme val="major"/>
    </font>
    <font>
      <sz val="36"/>
      <color theme="4" tint="-0.249977111117893"/>
      <name val="Calibri"/>
      <family val="2"/>
      <scheme val="minor"/>
    </font>
    <font>
      <b/>
      <sz val="22"/>
      <color theme="1" tint="0.34998626667073579"/>
      <name val="Calibri"/>
      <family val="2"/>
      <scheme val="minor"/>
    </font>
    <font>
      <sz val="10"/>
      <color theme="1"/>
      <name val="Calibri"/>
      <family val="2"/>
      <scheme val="minor"/>
    </font>
    <font>
      <sz val="10"/>
      <name val="Arial"/>
      <family val="2"/>
    </font>
    <font>
      <b/>
      <sz val="12"/>
      <color theme="0"/>
      <name val="Calibri"/>
      <family val="2"/>
      <scheme val="minor"/>
    </font>
    <font>
      <b/>
      <sz val="10"/>
      <name val="Calibri"/>
      <family val="2"/>
      <scheme val="minor"/>
    </font>
    <font>
      <sz val="22"/>
      <name val="Calibri"/>
      <family val="2"/>
      <scheme val="minor"/>
    </font>
    <font>
      <b/>
      <u/>
      <sz val="10"/>
      <name val="Calibri"/>
      <family val="2"/>
      <scheme val="minor"/>
    </font>
    <font>
      <b/>
      <sz val="10"/>
      <name val="Calibri"/>
      <family val="2"/>
    </font>
    <font>
      <sz val="10"/>
      <name val="Calibri"/>
      <family val="2"/>
    </font>
    <font>
      <b/>
      <sz val="11"/>
      <color theme="0"/>
      <name val="Calibri"/>
      <family val="2"/>
      <scheme val="minor"/>
    </font>
    <font>
      <i/>
      <sz val="10"/>
      <name val="Calibri"/>
      <family val="2"/>
      <scheme val="minor"/>
    </font>
    <font>
      <sz val="11"/>
      <color rgb="FF1F497D"/>
      <name val="Calibri"/>
      <family val="2"/>
    </font>
    <font>
      <b/>
      <sz val="36"/>
      <color rgb="FFC00000"/>
      <name val="Calibri Light"/>
      <family val="2"/>
      <scheme val="major"/>
    </font>
    <font>
      <b/>
      <sz val="10"/>
      <color theme="0"/>
      <name val="Arial"/>
      <family val="2"/>
    </font>
    <font>
      <sz val="11"/>
      <color rgb="FFFF0000"/>
      <name val="Calibri"/>
      <family val="2"/>
    </font>
    <font>
      <b/>
      <sz val="12"/>
      <color theme="1"/>
      <name val="Calibri"/>
      <family val="2"/>
      <scheme val="minor"/>
    </font>
    <font>
      <sz val="14"/>
      <color theme="0"/>
      <name val="Calibri"/>
      <family val="2"/>
      <scheme val="minor"/>
    </font>
    <font>
      <b/>
      <sz val="10"/>
      <color theme="0"/>
      <name val="Calibri"/>
      <family val="2"/>
      <scheme val="minor"/>
    </font>
    <font>
      <sz val="12"/>
      <color theme="0"/>
      <name val="Calibri"/>
      <family val="2"/>
      <scheme val="minor"/>
    </font>
  </fonts>
  <fills count="17">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2" tint="-0.749992370372631"/>
        <bgColor indexed="64"/>
      </patternFill>
    </fill>
    <fill>
      <patternFill patternType="solid">
        <fgColor rgb="FFFF0066"/>
        <bgColor indexed="64"/>
      </patternFill>
    </fill>
    <fill>
      <patternFill patternType="solid">
        <fgColor theme="1"/>
        <bgColor indexed="64"/>
      </patternFill>
    </fill>
    <fill>
      <patternFill patternType="solid">
        <fgColor rgb="FF00B0F0"/>
        <bgColor indexed="64"/>
      </patternFill>
    </fill>
    <fill>
      <patternFill patternType="solid">
        <fgColor theme="0"/>
        <bgColor indexed="64"/>
      </patternFill>
    </fill>
    <fill>
      <patternFill patternType="solid">
        <fgColor rgb="FF81BB59"/>
        <bgColor indexed="64"/>
      </patternFill>
    </fill>
    <fill>
      <patternFill patternType="solid">
        <fgColor rgb="FFFF61FF"/>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rgb="FF0070C0"/>
        <bgColor indexed="64"/>
      </patternFill>
    </fill>
  </fills>
  <borders count="10">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indexed="64"/>
      </bottom>
      <diagonal/>
    </border>
    <border>
      <left/>
      <right/>
      <top style="thin">
        <color indexed="64"/>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2">
    <xf numFmtId="0" fontId="0" fillId="0" borderId="0"/>
    <xf numFmtId="0" fontId="18" fillId="0" borderId="0"/>
  </cellStyleXfs>
  <cellXfs count="108">
    <xf numFmtId="0" fontId="0" fillId="0" borderId="0" xfId="0"/>
    <xf numFmtId="0" fontId="3" fillId="3" borderId="0" xfId="0" applyFont="1" applyFill="1"/>
    <xf numFmtId="0" fontId="3" fillId="3" borderId="0" xfId="0" applyFont="1" applyFill="1" applyAlignment="1">
      <alignment vertical="center"/>
    </xf>
    <xf numFmtId="0" fontId="4" fillId="3" borderId="0" xfId="0" applyFont="1" applyFill="1" applyAlignment="1">
      <alignment horizontal="right" vertical="center"/>
    </xf>
    <xf numFmtId="0" fontId="5" fillId="3" borderId="0" xfId="0" applyFont="1" applyFill="1" applyAlignment="1">
      <alignment vertical="center"/>
    </xf>
    <xf numFmtId="0" fontId="6" fillId="3" borderId="0" xfId="0" applyFont="1" applyFill="1" applyAlignment="1">
      <alignment horizontal="left" vertical="center" indent="1"/>
    </xf>
    <xf numFmtId="0" fontId="7" fillId="3" borderId="0" xfId="0" applyFont="1" applyFill="1" applyAlignment="1">
      <alignment horizontal="right" vertical="center"/>
    </xf>
    <xf numFmtId="0" fontId="3" fillId="0" borderId="0" xfId="0" applyFont="1"/>
    <xf numFmtId="0" fontId="3" fillId="0" borderId="0" xfId="0" applyFont="1" applyAlignment="1">
      <alignment vertical="center"/>
    </xf>
    <xf numFmtId="0" fontId="9" fillId="0" borderId="0" xfId="0" applyFont="1"/>
    <xf numFmtId="0" fontId="9" fillId="0" borderId="0" xfId="0" applyFont="1" applyAlignment="1">
      <alignment vertical="center"/>
    </xf>
    <xf numFmtId="0" fontId="11" fillId="0" borderId="0" xfId="0" applyFont="1" applyAlignment="1">
      <alignment vertical="center"/>
    </xf>
    <xf numFmtId="0" fontId="12" fillId="3" borderId="0" xfId="0" applyFont="1" applyFill="1" applyAlignment="1">
      <alignment horizontal="center" vertical="center"/>
    </xf>
    <xf numFmtId="0" fontId="11" fillId="0" borderId="0" xfId="0" applyFont="1"/>
    <xf numFmtId="164" fontId="13" fillId="0" borderId="0" xfId="0" applyNumberFormat="1" applyFont="1" applyAlignment="1">
      <alignment horizontal="center" vertical="center"/>
    </xf>
    <xf numFmtId="0" fontId="14" fillId="0" borderId="0" xfId="0" applyFont="1" applyAlignment="1">
      <alignment vertical="center"/>
    </xf>
    <xf numFmtId="0" fontId="8" fillId="0" borderId="0" xfId="0" applyFont="1" applyAlignment="1">
      <alignment vertical="center" wrapText="1"/>
    </xf>
    <xf numFmtId="0" fontId="16" fillId="0" borderId="0" xfId="0" applyFont="1" applyAlignment="1">
      <alignment vertical="center" wrapText="1"/>
    </xf>
    <xf numFmtId="164" fontId="13" fillId="4" borderId="0" xfId="0" applyNumberFormat="1" applyFont="1" applyFill="1" applyAlignment="1">
      <alignment horizontal="center" vertical="center"/>
    </xf>
    <xf numFmtId="164" fontId="13" fillId="6" borderId="0" xfId="0" applyNumberFormat="1" applyFont="1" applyFill="1" applyAlignment="1">
      <alignment horizontal="center" vertical="center"/>
    </xf>
    <xf numFmtId="164" fontId="19" fillId="7" borderId="0" xfId="0" applyNumberFormat="1" applyFont="1" applyFill="1" applyAlignment="1">
      <alignment horizontal="center" vertical="center"/>
    </xf>
    <xf numFmtId="164" fontId="13" fillId="0" borderId="0" xfId="0" applyNumberFormat="1" applyFont="1" applyFill="1" applyAlignment="1">
      <alignment horizontal="center" vertical="center"/>
    </xf>
    <xf numFmtId="164" fontId="13" fillId="8" borderId="0" xfId="0" applyNumberFormat="1" applyFont="1" applyFill="1" applyAlignment="1">
      <alignment horizontal="center" vertical="center"/>
    </xf>
    <xf numFmtId="164" fontId="13" fillId="9" borderId="0" xfId="0" applyNumberFormat="1" applyFont="1" applyFill="1" applyAlignment="1">
      <alignment horizontal="center" vertical="center"/>
    </xf>
    <xf numFmtId="0" fontId="0" fillId="0" borderId="0" xfId="0" applyBorder="1"/>
    <xf numFmtId="0" fontId="0" fillId="0" borderId="0" xfId="0" applyFill="1"/>
    <xf numFmtId="0" fontId="3" fillId="0" borderId="0" xfId="0" applyFont="1" applyFill="1" applyAlignment="1">
      <alignment vertical="center"/>
    </xf>
    <xf numFmtId="0" fontId="9" fillId="0" borderId="0" xfId="0" applyFont="1" applyFill="1" applyAlignment="1">
      <alignment vertical="center"/>
    </xf>
    <xf numFmtId="0" fontId="11" fillId="0" borderId="0" xfId="0" applyFont="1" applyFill="1" applyAlignment="1">
      <alignment vertical="center"/>
    </xf>
    <xf numFmtId="0" fontId="5" fillId="0" borderId="0" xfId="0" applyFont="1"/>
    <xf numFmtId="0" fontId="21" fillId="0" borderId="0" xfId="0" applyFont="1" applyAlignment="1">
      <alignment vertical="center" wrapText="1"/>
    </xf>
    <xf numFmtId="0" fontId="20" fillId="0" borderId="0" xfId="0" applyFont="1" applyFill="1" applyAlignment="1">
      <alignment horizontal="center"/>
    </xf>
    <xf numFmtId="0" fontId="20" fillId="4" borderId="0" xfId="0" applyFont="1" applyFill="1" applyAlignment="1">
      <alignment horizontal="center"/>
    </xf>
    <xf numFmtId="0" fontId="22" fillId="0" borderId="0" xfId="0" applyFont="1"/>
    <xf numFmtId="0" fontId="5" fillId="0" borderId="0" xfId="0" applyFont="1" applyAlignment="1">
      <alignment vertical="top" wrapText="1"/>
    </xf>
    <xf numFmtId="0" fontId="20" fillId="10" borderId="0" xfId="0" applyFont="1" applyFill="1" applyAlignment="1">
      <alignment horizontal="center"/>
    </xf>
    <xf numFmtId="0" fontId="3" fillId="0" borderId="0" xfId="0" applyFont="1" applyAlignment="1">
      <alignment vertical="top" wrapText="1"/>
    </xf>
    <xf numFmtId="0" fontId="3" fillId="0" borderId="0" xfId="0" applyFont="1" applyFill="1"/>
    <xf numFmtId="0" fontId="5" fillId="0" borderId="0" xfId="0" applyFont="1" applyFill="1"/>
    <xf numFmtId="0" fontId="23" fillId="0" borderId="0" xfId="0" applyFont="1" applyAlignment="1">
      <alignment vertical="top" wrapText="1"/>
    </xf>
    <xf numFmtId="0" fontId="3" fillId="0" borderId="0" xfId="0" applyFont="1" applyBorder="1" applyAlignment="1">
      <alignment horizontal="left" vertical="top" wrapText="1"/>
    </xf>
    <xf numFmtId="0" fontId="20" fillId="6" borderId="0" xfId="0" applyFont="1" applyFill="1" applyAlignment="1">
      <alignment horizontal="center" vertical="center"/>
    </xf>
    <xf numFmtId="0" fontId="3" fillId="0" borderId="0" xfId="0" applyFont="1" applyAlignment="1">
      <alignment vertical="top"/>
    </xf>
    <xf numFmtId="0" fontId="22" fillId="0" borderId="5" xfId="0" applyFont="1" applyBorder="1"/>
    <xf numFmtId="0" fontId="3" fillId="0" borderId="5" xfId="0" applyFont="1" applyBorder="1"/>
    <xf numFmtId="0" fontId="3" fillId="0" borderId="0" xfId="0" applyFont="1" applyBorder="1"/>
    <xf numFmtId="0" fontId="3" fillId="0" borderId="0" xfId="0" applyFont="1" applyBorder="1" applyAlignment="1">
      <alignment vertical="top" wrapText="1"/>
    </xf>
    <xf numFmtId="0" fontId="5" fillId="0" borderId="0" xfId="0" applyFont="1" applyBorder="1"/>
    <xf numFmtId="0" fontId="11" fillId="0" borderId="0" xfId="0" applyFont="1" applyFill="1"/>
    <xf numFmtId="164" fontId="19" fillId="0" borderId="0" xfId="0" applyNumberFormat="1" applyFont="1" applyFill="1" applyAlignment="1">
      <alignment horizontal="center" vertical="center"/>
    </xf>
    <xf numFmtId="0" fontId="9" fillId="0" borderId="0" xfId="0" applyFont="1" applyFill="1"/>
    <xf numFmtId="0" fontId="20" fillId="11" borderId="0" xfId="0" applyFont="1" applyFill="1" applyAlignment="1">
      <alignment horizontal="center"/>
    </xf>
    <xf numFmtId="164" fontId="13" fillId="11" borderId="0" xfId="0" applyNumberFormat="1" applyFont="1" applyFill="1" applyAlignment="1">
      <alignment horizontal="center" vertical="center"/>
    </xf>
    <xf numFmtId="164" fontId="13" fillId="12" borderId="0" xfId="0" applyNumberFormat="1" applyFont="1" applyFill="1" applyAlignment="1">
      <alignment horizontal="center" vertical="center"/>
    </xf>
    <xf numFmtId="164" fontId="13" fillId="10" borderId="0" xfId="0" applyNumberFormat="1" applyFont="1" applyFill="1" applyAlignment="1">
      <alignment horizontal="center" vertical="center"/>
    </xf>
    <xf numFmtId="164" fontId="13" fillId="13" borderId="0" xfId="0" applyNumberFormat="1" applyFont="1" applyFill="1" applyAlignment="1">
      <alignment horizontal="center" vertical="center"/>
    </xf>
    <xf numFmtId="164" fontId="19" fillId="6" borderId="0" xfId="0" applyNumberFormat="1" applyFont="1" applyFill="1" applyAlignment="1">
      <alignment horizontal="center" vertical="center"/>
    </xf>
    <xf numFmtId="164" fontId="13" fillId="14" borderId="0" xfId="0" applyNumberFormat="1" applyFont="1" applyFill="1" applyAlignment="1">
      <alignment horizontal="center" vertical="center"/>
    </xf>
    <xf numFmtId="0" fontId="31" fillId="0" borderId="4" xfId="0" applyFont="1" applyFill="1" applyBorder="1" applyAlignment="1">
      <alignment horizontal="center" vertical="center"/>
    </xf>
    <xf numFmtId="0" fontId="0" fillId="0" borderId="8" xfId="0" applyFill="1" applyBorder="1"/>
    <xf numFmtId="0" fontId="0" fillId="0" borderId="6" xfId="0" applyFill="1" applyBorder="1" applyAlignment="1">
      <alignment vertical="center"/>
    </xf>
    <xf numFmtId="0" fontId="0" fillId="0" borderId="9" xfId="0" applyFill="1" applyBorder="1" applyAlignment="1">
      <alignment vertical="center"/>
    </xf>
    <xf numFmtId="0" fontId="0" fillId="0" borderId="0" xfId="0" applyFill="1" applyAlignment="1">
      <alignment vertical="center"/>
    </xf>
    <xf numFmtId="0" fontId="0" fillId="0" borderId="7" xfId="0" applyFill="1" applyBorder="1" applyAlignment="1">
      <alignment vertical="center"/>
    </xf>
    <xf numFmtId="0" fontId="0" fillId="0" borderId="7" xfId="0" applyFill="1" applyBorder="1" applyAlignment="1">
      <alignment vertical="center" wrapText="1"/>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0" fillId="0" borderId="6" xfId="0" applyFill="1" applyBorder="1" applyAlignment="1">
      <alignment vertical="center" wrapText="1"/>
    </xf>
    <xf numFmtId="0" fontId="0" fillId="0" borderId="0" xfId="0" applyFill="1" applyAlignment="1">
      <alignment vertical="center" wrapText="1"/>
    </xf>
    <xf numFmtId="0" fontId="0" fillId="0" borderId="7" xfId="0" applyBorder="1" applyAlignment="1">
      <alignment vertical="center" wrapText="1"/>
    </xf>
    <xf numFmtId="164" fontId="13" fillId="4" borderId="6" xfId="0" applyNumberFormat="1" applyFont="1" applyFill="1" applyBorder="1" applyAlignment="1">
      <alignment horizontal="left" vertical="center" wrapText="1"/>
    </xf>
    <xf numFmtId="0" fontId="0" fillId="15" borderId="0" xfId="0" applyFill="1" applyAlignment="1">
      <alignment horizontal="left" vertical="center" wrapText="1"/>
    </xf>
    <xf numFmtId="0" fontId="1" fillId="13" borderId="7" xfId="0" applyFont="1" applyFill="1" applyBorder="1" applyAlignment="1">
      <alignment horizontal="left" vertical="center" wrapText="1"/>
    </xf>
    <xf numFmtId="0" fontId="4" fillId="14" borderId="7" xfId="0" applyFont="1" applyFill="1" applyBorder="1" applyAlignment="1">
      <alignment horizontal="left" vertical="center" wrapText="1"/>
    </xf>
    <xf numFmtId="0" fontId="4" fillId="8" borderId="7" xfId="0" applyFont="1" applyFill="1" applyBorder="1" applyAlignment="1">
      <alignment horizontal="left" vertical="center" wrapText="1"/>
    </xf>
    <xf numFmtId="0" fontId="4" fillId="0" borderId="7" xfId="0" applyFont="1" applyFill="1" applyBorder="1" applyAlignment="1">
      <alignment horizontal="left" vertical="center" wrapText="1"/>
    </xf>
    <xf numFmtId="0" fontId="27" fillId="0" borderId="0" xfId="0" applyFont="1" applyFill="1" applyAlignment="1">
      <alignment horizontal="left" vertical="center" indent="1"/>
    </xf>
    <xf numFmtId="0" fontId="30" fillId="0" borderId="0" xfId="0" applyFont="1" applyFill="1" applyAlignment="1">
      <alignment horizontal="left" vertical="center" indent="1"/>
    </xf>
    <xf numFmtId="164" fontId="29" fillId="5" borderId="5" xfId="1" applyNumberFormat="1" applyFont="1" applyFill="1" applyBorder="1" applyAlignment="1">
      <alignment horizontal="center" vertical="center" shrinkToFit="1"/>
    </xf>
    <xf numFmtId="0" fontId="3" fillId="0" borderId="5" xfId="0" applyFont="1" applyBorder="1" applyAlignment="1">
      <alignment vertical="top" wrapText="1"/>
    </xf>
    <xf numFmtId="0" fontId="20" fillId="16" borderId="5" xfId="0" applyFont="1" applyFill="1" applyBorder="1" applyAlignment="1">
      <alignment horizontal="center"/>
    </xf>
    <xf numFmtId="0" fontId="22" fillId="0" borderId="5" xfId="0" applyFont="1" applyFill="1" applyBorder="1"/>
    <xf numFmtId="0" fontId="20" fillId="8" borderId="0" xfId="0" applyFont="1" applyFill="1" applyAlignment="1">
      <alignment horizontal="center" vertical="center"/>
    </xf>
    <xf numFmtId="0" fontId="2" fillId="2" borderId="0" xfId="0" applyFont="1" applyFill="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5" fillId="0" borderId="0" xfId="0" applyFont="1" applyAlignment="1">
      <alignment horizontal="center" vertical="center"/>
    </xf>
    <xf numFmtId="0" fontId="3" fillId="0" borderId="0" xfId="0" applyFont="1" applyAlignment="1">
      <alignment horizontal="left" vertical="top" wrapText="1"/>
    </xf>
    <xf numFmtId="0" fontId="3" fillId="0" borderId="4" xfId="0" applyFont="1" applyBorder="1" applyAlignment="1">
      <alignment horizontal="left" vertical="top" wrapText="1"/>
    </xf>
    <xf numFmtId="165" fontId="10" fillId="2" borderId="0" xfId="0" applyNumberFormat="1" applyFont="1" applyFill="1" applyAlignment="1">
      <alignment horizontal="center" vertical="center"/>
    </xf>
    <xf numFmtId="0" fontId="14" fillId="0" borderId="0" xfId="0" applyFont="1" applyFill="1" applyAlignment="1">
      <alignment horizontal="center" vertical="center"/>
    </xf>
    <xf numFmtId="0" fontId="3" fillId="0" borderId="0" xfId="0" applyFont="1" applyFill="1" applyAlignment="1">
      <alignment horizontal="left" vertical="top" wrapText="1"/>
    </xf>
    <xf numFmtId="0" fontId="3" fillId="0" borderId="4" xfId="0" applyFont="1" applyFill="1" applyBorder="1" applyAlignment="1">
      <alignment horizontal="left" vertical="top" wrapText="1"/>
    </xf>
    <xf numFmtId="0" fontId="17" fillId="0" borderId="0" xfId="0" applyFont="1" applyAlignment="1">
      <alignment horizontal="left" vertical="top" wrapText="1"/>
    </xf>
    <xf numFmtId="0" fontId="3" fillId="0" borderId="0" xfId="0" applyFont="1" applyBorder="1" applyAlignment="1">
      <alignment horizontal="left" vertical="top" wrapText="1"/>
    </xf>
    <xf numFmtId="0" fontId="23" fillId="0" borderId="0" xfId="0" applyFont="1" applyFill="1" applyBorder="1" applyAlignment="1">
      <alignment horizontal="left" vertical="top" wrapText="1"/>
    </xf>
    <xf numFmtId="0" fontId="23" fillId="0" borderId="4" xfId="0" applyFont="1" applyFill="1" applyBorder="1" applyAlignment="1">
      <alignment horizontal="left" vertical="top" wrapText="1"/>
    </xf>
    <xf numFmtId="0" fontId="20" fillId="0" borderId="0" xfId="0" applyFont="1" applyAlignment="1">
      <alignment horizontal="left" vertical="top" wrapText="1"/>
    </xf>
    <xf numFmtId="0" fontId="22" fillId="0" borderId="5" xfId="0" applyFont="1" applyBorder="1" applyAlignment="1">
      <alignment horizontal="left" vertical="top"/>
    </xf>
    <xf numFmtId="0" fontId="0" fillId="0" borderId="7" xfId="0" applyFill="1" applyBorder="1" applyAlignment="1">
      <alignment horizontal="left" vertical="center" wrapText="1"/>
    </xf>
    <xf numFmtId="0" fontId="0" fillId="0" borderId="7" xfId="0" applyFill="1" applyBorder="1" applyAlignment="1">
      <alignment horizontal="left" vertical="center"/>
    </xf>
    <xf numFmtId="0" fontId="1" fillId="11" borderId="7" xfId="0" applyFont="1" applyFill="1" applyBorder="1" applyAlignment="1">
      <alignment horizontal="left" vertical="center" wrapText="1"/>
    </xf>
    <xf numFmtId="0" fontId="25" fillId="6" borderId="7" xfId="0" applyFont="1" applyFill="1" applyBorder="1" applyAlignment="1">
      <alignment horizontal="left" vertical="center" wrapText="1"/>
    </xf>
    <xf numFmtId="165" fontId="10" fillId="0" borderId="0" xfId="0" applyNumberFormat="1" applyFont="1" applyFill="1" applyAlignment="1">
      <alignment horizontal="center" vertical="center"/>
    </xf>
    <xf numFmtId="0" fontId="32" fillId="0" borderId="0" xfId="0" applyFont="1" applyFill="1" applyAlignment="1">
      <alignment vertical="center"/>
    </xf>
    <xf numFmtId="0" fontId="33" fillId="0" borderId="0" xfId="0" applyFont="1" applyFill="1" applyAlignment="1">
      <alignment horizontal="center" vertical="center"/>
    </xf>
    <xf numFmtId="0" fontId="34" fillId="0" borderId="0" xfId="0" applyFont="1" applyFill="1" applyAlignment="1">
      <alignment vertical="center"/>
    </xf>
  </cellXfs>
  <cellStyles count="2">
    <cellStyle name="Normal" xfId="0" builtinId="0"/>
    <cellStyle name="Normal 3" xfId="1" xr:uid="{24161F98-F132-40F9-B3CF-66F8200248C4}"/>
  </cellStyles>
  <dxfs count="26">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s>
  <tableStyles count="0" defaultTableStyle="TableStyleMedium2" defaultPivotStyle="PivotStyleLight16"/>
  <colors>
    <mruColors>
      <color rgb="FFFF0066"/>
      <color rgb="FF81BB59"/>
      <color rgb="FFFFBDD8"/>
      <color rgb="FFFF61FF"/>
      <color rgb="FFFF85FF"/>
      <color rgb="FF00FF00"/>
      <color rgb="FFC800C8"/>
      <color rgb="FFFF81B4"/>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382899</xdr:colOff>
      <xdr:row>0</xdr:row>
      <xdr:rowOff>130150</xdr:rowOff>
    </xdr:from>
    <xdr:to>
      <xdr:col>31</xdr:col>
      <xdr:colOff>1960789</xdr:colOff>
      <xdr:row>1</xdr:row>
      <xdr:rowOff>154781</xdr:rowOff>
    </xdr:to>
    <xdr:pic>
      <xdr:nvPicPr>
        <xdr:cNvPr id="2" name="Picture 1">
          <a:extLst>
            <a:ext uri="{FF2B5EF4-FFF2-40B4-BE49-F238E27FC236}">
              <a16:creationId xmlns:a16="http://schemas.microsoft.com/office/drawing/2014/main" id="{AA51B35D-0E54-45ED-A6A7-A7B07AA40C0F}"/>
            </a:ext>
          </a:extLst>
        </xdr:cNvPr>
        <xdr:cNvPicPr>
          <a:picLocks noChangeAspect="1"/>
        </xdr:cNvPicPr>
      </xdr:nvPicPr>
      <xdr:blipFill>
        <a:blip xmlns:r="http://schemas.openxmlformats.org/officeDocument/2006/relationships" r:embed="rId1"/>
        <a:stretch>
          <a:fillRect/>
        </a:stretch>
      </xdr:blipFill>
      <xdr:spPr>
        <a:xfrm>
          <a:off x="10574649" y="130150"/>
          <a:ext cx="3363828" cy="715194"/>
        </a:xfrm>
        <a:prstGeom prst="rect">
          <a:avLst/>
        </a:prstGeom>
      </xdr:spPr>
    </xdr:pic>
    <xdr:clientData/>
  </xdr:twoCellAnchor>
  <xdr:twoCellAnchor>
    <xdr:from>
      <xdr:col>25</xdr:col>
      <xdr:colOff>260946</xdr:colOff>
      <xdr:row>17</xdr:row>
      <xdr:rowOff>162578</xdr:rowOff>
    </xdr:from>
    <xdr:to>
      <xdr:col>25</xdr:col>
      <xdr:colOff>620356</xdr:colOff>
      <xdr:row>19</xdr:row>
      <xdr:rowOff>65636</xdr:rowOff>
    </xdr:to>
    <xdr:sp macro="" textlink="">
      <xdr:nvSpPr>
        <xdr:cNvPr id="4" name="Oval 3">
          <a:extLst>
            <a:ext uri="{FF2B5EF4-FFF2-40B4-BE49-F238E27FC236}">
              <a16:creationId xmlns:a16="http://schemas.microsoft.com/office/drawing/2014/main" id="{8FE140DF-F099-4D76-9D6E-E8F9F6035B05}"/>
            </a:ext>
          </a:extLst>
        </xdr:cNvPr>
        <xdr:cNvSpPr/>
      </xdr:nvSpPr>
      <xdr:spPr>
        <a:xfrm>
          <a:off x="8588517" y="4190292"/>
          <a:ext cx="359410" cy="311273"/>
        </a:xfrm>
        <a:prstGeom prst="ellipse">
          <a:avLst/>
        </a:prstGeom>
        <a:noFill/>
        <a:ln w="38100">
          <a:solidFill>
            <a:schemeClr val="accent6">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305233</xdr:colOff>
      <xdr:row>17</xdr:row>
      <xdr:rowOff>149368</xdr:rowOff>
    </xdr:from>
    <xdr:to>
      <xdr:col>2</xdr:col>
      <xdr:colOff>318799</xdr:colOff>
      <xdr:row>19</xdr:row>
      <xdr:rowOff>56237</xdr:rowOff>
    </xdr:to>
    <xdr:sp macro="" textlink="">
      <xdr:nvSpPr>
        <xdr:cNvPr id="10" name="Oval 9">
          <a:extLst>
            <a:ext uri="{FF2B5EF4-FFF2-40B4-BE49-F238E27FC236}">
              <a16:creationId xmlns:a16="http://schemas.microsoft.com/office/drawing/2014/main" id="{B1B4069B-292D-4EDF-83CA-29B2DBE92D89}"/>
            </a:ext>
          </a:extLst>
        </xdr:cNvPr>
        <xdr:cNvSpPr/>
      </xdr:nvSpPr>
      <xdr:spPr>
        <a:xfrm>
          <a:off x="460014" y="4173681"/>
          <a:ext cx="346941" cy="311681"/>
        </a:xfrm>
        <a:prstGeom prst="ellipse">
          <a:avLst/>
        </a:prstGeom>
        <a:noFill/>
        <a:ln w="38100">
          <a:solidFill>
            <a:schemeClr val="accent6">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321468</xdr:colOff>
      <xdr:row>27</xdr:row>
      <xdr:rowOff>143959</xdr:rowOff>
    </xdr:from>
    <xdr:to>
      <xdr:col>3</xdr:col>
      <xdr:colOff>5988</xdr:colOff>
      <xdr:row>29</xdr:row>
      <xdr:rowOff>50826</xdr:rowOff>
    </xdr:to>
    <xdr:sp macro="" textlink="">
      <xdr:nvSpPr>
        <xdr:cNvPr id="11" name="Oval 10">
          <a:extLst>
            <a:ext uri="{FF2B5EF4-FFF2-40B4-BE49-F238E27FC236}">
              <a16:creationId xmlns:a16="http://schemas.microsoft.com/office/drawing/2014/main" id="{622E54DD-355C-46A0-84A3-91AB13C23A3B}"/>
            </a:ext>
          </a:extLst>
        </xdr:cNvPr>
        <xdr:cNvSpPr/>
      </xdr:nvSpPr>
      <xdr:spPr>
        <a:xfrm>
          <a:off x="476249" y="6251865"/>
          <a:ext cx="351270" cy="311680"/>
        </a:xfrm>
        <a:prstGeom prst="ellipse">
          <a:avLst/>
        </a:prstGeom>
        <a:noFill/>
        <a:ln w="38100">
          <a:solidFill>
            <a:schemeClr val="accent6">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321425</xdr:colOff>
      <xdr:row>37</xdr:row>
      <xdr:rowOff>153959</xdr:rowOff>
    </xdr:from>
    <xdr:to>
      <xdr:col>3</xdr:col>
      <xdr:colOff>13046</xdr:colOff>
      <xdr:row>39</xdr:row>
      <xdr:rowOff>60827</xdr:rowOff>
    </xdr:to>
    <xdr:sp macro="" textlink="">
      <xdr:nvSpPr>
        <xdr:cNvPr id="12" name="Oval 11">
          <a:extLst>
            <a:ext uri="{FF2B5EF4-FFF2-40B4-BE49-F238E27FC236}">
              <a16:creationId xmlns:a16="http://schemas.microsoft.com/office/drawing/2014/main" id="{6B537C9E-EE55-4A42-992A-C87452834286}"/>
            </a:ext>
          </a:extLst>
        </xdr:cNvPr>
        <xdr:cNvSpPr/>
      </xdr:nvSpPr>
      <xdr:spPr>
        <a:xfrm>
          <a:off x="480175" y="8250209"/>
          <a:ext cx="368954" cy="309035"/>
        </a:xfrm>
        <a:prstGeom prst="ellipse">
          <a:avLst/>
        </a:prstGeom>
        <a:noFill/>
        <a:ln w="38100">
          <a:solidFill>
            <a:schemeClr val="accent6">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332293</xdr:colOff>
      <xdr:row>46</xdr:row>
      <xdr:rowOff>152616</xdr:rowOff>
    </xdr:from>
    <xdr:to>
      <xdr:col>4</xdr:col>
      <xdr:colOff>12484</xdr:colOff>
      <xdr:row>48</xdr:row>
      <xdr:rowOff>59484</xdr:rowOff>
    </xdr:to>
    <xdr:sp macro="" textlink="">
      <xdr:nvSpPr>
        <xdr:cNvPr id="13" name="Oval 12">
          <a:extLst>
            <a:ext uri="{FF2B5EF4-FFF2-40B4-BE49-F238E27FC236}">
              <a16:creationId xmlns:a16="http://schemas.microsoft.com/office/drawing/2014/main" id="{45A05782-6B4A-4875-A54A-20FA6E5120C2}"/>
            </a:ext>
          </a:extLst>
        </xdr:cNvPr>
        <xdr:cNvSpPr/>
      </xdr:nvSpPr>
      <xdr:spPr>
        <a:xfrm>
          <a:off x="820449" y="10153866"/>
          <a:ext cx="346941" cy="311681"/>
        </a:xfrm>
        <a:prstGeom prst="ellipse">
          <a:avLst/>
        </a:prstGeom>
        <a:noFill/>
        <a:ln w="38100">
          <a:solidFill>
            <a:schemeClr val="accent6">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321470</xdr:colOff>
      <xdr:row>8</xdr:row>
      <xdr:rowOff>171979</xdr:rowOff>
    </xdr:from>
    <xdr:to>
      <xdr:col>4</xdr:col>
      <xdr:colOff>6953</xdr:colOff>
      <xdr:row>10</xdr:row>
      <xdr:rowOff>78846</xdr:rowOff>
    </xdr:to>
    <xdr:sp macro="" textlink="">
      <xdr:nvSpPr>
        <xdr:cNvPr id="14" name="Oval 13">
          <a:extLst>
            <a:ext uri="{FF2B5EF4-FFF2-40B4-BE49-F238E27FC236}">
              <a16:creationId xmlns:a16="http://schemas.microsoft.com/office/drawing/2014/main" id="{CD5E1FDB-630D-42CD-8EAE-C8F0121ECA4D}"/>
            </a:ext>
          </a:extLst>
        </xdr:cNvPr>
        <xdr:cNvSpPr/>
      </xdr:nvSpPr>
      <xdr:spPr>
        <a:xfrm>
          <a:off x="809626" y="2303198"/>
          <a:ext cx="352233" cy="311679"/>
        </a:xfrm>
        <a:prstGeom prst="ellipse">
          <a:avLst/>
        </a:prstGeom>
        <a:noFill/>
        <a:ln w="38100">
          <a:solidFill>
            <a:schemeClr val="accent6">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314325</xdr:colOff>
      <xdr:row>5</xdr:row>
      <xdr:rowOff>152400</xdr:rowOff>
    </xdr:from>
    <xdr:to>
      <xdr:col>19</xdr:col>
      <xdr:colOff>6985</xdr:colOff>
      <xdr:row>7</xdr:row>
      <xdr:rowOff>55458</xdr:rowOff>
    </xdr:to>
    <xdr:sp macro="" textlink="">
      <xdr:nvSpPr>
        <xdr:cNvPr id="2" name="Oval 1">
          <a:extLst>
            <a:ext uri="{FF2B5EF4-FFF2-40B4-BE49-F238E27FC236}">
              <a16:creationId xmlns:a16="http://schemas.microsoft.com/office/drawing/2014/main" id="{4F775CF2-5717-4D39-802A-374AC8B9DD5B}"/>
            </a:ext>
          </a:extLst>
        </xdr:cNvPr>
        <xdr:cNvSpPr/>
      </xdr:nvSpPr>
      <xdr:spPr>
        <a:xfrm>
          <a:off x="5800725" y="1581150"/>
          <a:ext cx="359410" cy="303108"/>
        </a:xfrm>
        <a:prstGeom prst="ellipse">
          <a:avLst/>
        </a:prstGeom>
        <a:noFill/>
        <a:ln w="38100">
          <a:solidFill>
            <a:schemeClr val="bg2">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0</xdr:colOff>
      <xdr:row>5</xdr:row>
      <xdr:rowOff>152400</xdr:rowOff>
    </xdr:from>
    <xdr:to>
      <xdr:col>11</xdr:col>
      <xdr:colOff>26035</xdr:colOff>
      <xdr:row>7</xdr:row>
      <xdr:rowOff>55458</xdr:rowOff>
    </xdr:to>
    <xdr:sp macro="" textlink="">
      <xdr:nvSpPr>
        <xdr:cNvPr id="3" name="Oval 2">
          <a:extLst>
            <a:ext uri="{FF2B5EF4-FFF2-40B4-BE49-F238E27FC236}">
              <a16:creationId xmlns:a16="http://schemas.microsoft.com/office/drawing/2014/main" id="{DB11F504-4146-4C47-A483-ECB0E0791FA6}"/>
            </a:ext>
          </a:extLst>
        </xdr:cNvPr>
        <xdr:cNvSpPr/>
      </xdr:nvSpPr>
      <xdr:spPr>
        <a:xfrm>
          <a:off x="3152775" y="1581150"/>
          <a:ext cx="359410" cy="303108"/>
        </a:xfrm>
        <a:prstGeom prst="ellipse">
          <a:avLst/>
        </a:prstGeom>
        <a:noFill/>
        <a:ln w="38100">
          <a:solidFill>
            <a:schemeClr val="bg2">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9525</xdr:colOff>
      <xdr:row>5</xdr:row>
      <xdr:rowOff>161925</xdr:rowOff>
    </xdr:from>
    <xdr:to>
      <xdr:col>6</xdr:col>
      <xdr:colOff>35560</xdr:colOff>
      <xdr:row>7</xdr:row>
      <xdr:rowOff>64983</xdr:rowOff>
    </xdr:to>
    <xdr:sp macro="" textlink="">
      <xdr:nvSpPr>
        <xdr:cNvPr id="4" name="Oval 3">
          <a:extLst>
            <a:ext uri="{FF2B5EF4-FFF2-40B4-BE49-F238E27FC236}">
              <a16:creationId xmlns:a16="http://schemas.microsoft.com/office/drawing/2014/main" id="{7D662304-E3B5-4DEC-8A46-9D37DC8F3CD9}"/>
            </a:ext>
          </a:extLst>
        </xdr:cNvPr>
        <xdr:cNvSpPr/>
      </xdr:nvSpPr>
      <xdr:spPr>
        <a:xfrm>
          <a:off x="1495425" y="1590675"/>
          <a:ext cx="359410" cy="303108"/>
        </a:xfrm>
        <a:prstGeom prst="ellipse">
          <a:avLst/>
        </a:prstGeom>
        <a:noFill/>
        <a:ln w="38100">
          <a:solidFill>
            <a:schemeClr val="bg2">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14</xdr:row>
      <xdr:rowOff>142875</xdr:rowOff>
    </xdr:from>
    <xdr:to>
      <xdr:col>5</xdr:col>
      <xdr:colOff>26035</xdr:colOff>
      <xdr:row>16</xdr:row>
      <xdr:rowOff>45933</xdr:rowOff>
    </xdr:to>
    <xdr:sp macro="" textlink="">
      <xdr:nvSpPr>
        <xdr:cNvPr id="5" name="Oval 4">
          <a:extLst>
            <a:ext uri="{FF2B5EF4-FFF2-40B4-BE49-F238E27FC236}">
              <a16:creationId xmlns:a16="http://schemas.microsoft.com/office/drawing/2014/main" id="{956E353F-098C-4AAA-88AE-2AA432FD1510}"/>
            </a:ext>
          </a:extLst>
        </xdr:cNvPr>
        <xdr:cNvSpPr/>
      </xdr:nvSpPr>
      <xdr:spPr>
        <a:xfrm>
          <a:off x="1152525" y="3762375"/>
          <a:ext cx="359410" cy="303108"/>
        </a:xfrm>
        <a:prstGeom prst="ellipse">
          <a:avLst/>
        </a:prstGeom>
        <a:noFill/>
        <a:ln w="38100">
          <a:solidFill>
            <a:schemeClr val="bg2">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0</xdr:colOff>
      <xdr:row>14</xdr:row>
      <xdr:rowOff>161925</xdr:rowOff>
    </xdr:from>
    <xdr:to>
      <xdr:col>15</xdr:col>
      <xdr:colOff>26035</xdr:colOff>
      <xdr:row>16</xdr:row>
      <xdr:rowOff>64983</xdr:rowOff>
    </xdr:to>
    <xdr:sp macro="" textlink="">
      <xdr:nvSpPr>
        <xdr:cNvPr id="6" name="Oval 5">
          <a:extLst>
            <a:ext uri="{FF2B5EF4-FFF2-40B4-BE49-F238E27FC236}">
              <a16:creationId xmlns:a16="http://schemas.microsoft.com/office/drawing/2014/main" id="{254EB929-DDE7-458A-B31A-8830B4E799C8}"/>
            </a:ext>
          </a:extLst>
        </xdr:cNvPr>
        <xdr:cNvSpPr/>
      </xdr:nvSpPr>
      <xdr:spPr>
        <a:xfrm>
          <a:off x="4486275" y="3781425"/>
          <a:ext cx="359410" cy="303108"/>
        </a:xfrm>
        <a:prstGeom prst="ellipse">
          <a:avLst/>
        </a:prstGeom>
        <a:noFill/>
        <a:ln w="38100">
          <a:solidFill>
            <a:schemeClr val="bg2">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0</xdr:colOff>
      <xdr:row>14</xdr:row>
      <xdr:rowOff>161925</xdr:rowOff>
    </xdr:from>
    <xdr:to>
      <xdr:col>19</xdr:col>
      <xdr:colOff>26035</xdr:colOff>
      <xdr:row>16</xdr:row>
      <xdr:rowOff>64983</xdr:rowOff>
    </xdr:to>
    <xdr:sp macro="" textlink="">
      <xdr:nvSpPr>
        <xdr:cNvPr id="7" name="Oval 6">
          <a:extLst>
            <a:ext uri="{FF2B5EF4-FFF2-40B4-BE49-F238E27FC236}">
              <a16:creationId xmlns:a16="http://schemas.microsoft.com/office/drawing/2014/main" id="{D644D14B-890E-4F45-B8BB-9B1128125A22}"/>
            </a:ext>
          </a:extLst>
        </xdr:cNvPr>
        <xdr:cNvSpPr/>
      </xdr:nvSpPr>
      <xdr:spPr>
        <a:xfrm>
          <a:off x="5819775" y="3781425"/>
          <a:ext cx="359410" cy="303108"/>
        </a:xfrm>
        <a:prstGeom prst="ellipse">
          <a:avLst/>
        </a:prstGeom>
        <a:noFill/>
        <a:ln w="38100">
          <a:solidFill>
            <a:schemeClr val="bg2">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24</xdr:row>
      <xdr:rowOff>161925</xdr:rowOff>
    </xdr:from>
    <xdr:to>
      <xdr:col>5</xdr:col>
      <xdr:colOff>26035</xdr:colOff>
      <xdr:row>26</xdr:row>
      <xdr:rowOff>64983</xdr:rowOff>
    </xdr:to>
    <xdr:sp macro="" textlink="">
      <xdr:nvSpPr>
        <xdr:cNvPr id="8" name="Oval 7">
          <a:extLst>
            <a:ext uri="{FF2B5EF4-FFF2-40B4-BE49-F238E27FC236}">
              <a16:creationId xmlns:a16="http://schemas.microsoft.com/office/drawing/2014/main" id="{E949A3D7-9E25-4CF9-8556-6C323B076152}"/>
            </a:ext>
          </a:extLst>
        </xdr:cNvPr>
        <xdr:cNvSpPr/>
      </xdr:nvSpPr>
      <xdr:spPr>
        <a:xfrm>
          <a:off x="1152525" y="5895975"/>
          <a:ext cx="359410" cy="303108"/>
        </a:xfrm>
        <a:prstGeom prst="ellipse">
          <a:avLst/>
        </a:prstGeom>
        <a:noFill/>
        <a:ln w="38100">
          <a:solidFill>
            <a:schemeClr val="bg2">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0</xdr:colOff>
      <xdr:row>24</xdr:row>
      <xdr:rowOff>161925</xdr:rowOff>
    </xdr:from>
    <xdr:to>
      <xdr:col>11</xdr:col>
      <xdr:colOff>26035</xdr:colOff>
      <xdr:row>26</xdr:row>
      <xdr:rowOff>64983</xdr:rowOff>
    </xdr:to>
    <xdr:sp macro="" textlink="">
      <xdr:nvSpPr>
        <xdr:cNvPr id="9" name="Oval 8">
          <a:extLst>
            <a:ext uri="{FF2B5EF4-FFF2-40B4-BE49-F238E27FC236}">
              <a16:creationId xmlns:a16="http://schemas.microsoft.com/office/drawing/2014/main" id="{BEBC9CF5-A571-40CF-B8FE-BD8144AEC077}"/>
            </a:ext>
          </a:extLst>
        </xdr:cNvPr>
        <xdr:cNvSpPr/>
      </xdr:nvSpPr>
      <xdr:spPr>
        <a:xfrm>
          <a:off x="3152775" y="5895975"/>
          <a:ext cx="359410" cy="303108"/>
        </a:xfrm>
        <a:prstGeom prst="ellipse">
          <a:avLst/>
        </a:prstGeom>
        <a:noFill/>
        <a:ln w="38100">
          <a:solidFill>
            <a:schemeClr val="bg2">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323850</xdr:colOff>
      <xdr:row>24</xdr:row>
      <xdr:rowOff>161925</xdr:rowOff>
    </xdr:from>
    <xdr:to>
      <xdr:col>20</xdr:col>
      <xdr:colOff>16510</xdr:colOff>
      <xdr:row>26</xdr:row>
      <xdr:rowOff>64983</xdr:rowOff>
    </xdr:to>
    <xdr:sp macro="" textlink="">
      <xdr:nvSpPr>
        <xdr:cNvPr id="10" name="Oval 9">
          <a:extLst>
            <a:ext uri="{FF2B5EF4-FFF2-40B4-BE49-F238E27FC236}">
              <a16:creationId xmlns:a16="http://schemas.microsoft.com/office/drawing/2014/main" id="{8A5D08B6-736D-4C8F-8251-DE871653E132}"/>
            </a:ext>
          </a:extLst>
        </xdr:cNvPr>
        <xdr:cNvSpPr/>
      </xdr:nvSpPr>
      <xdr:spPr>
        <a:xfrm>
          <a:off x="6143625" y="5895975"/>
          <a:ext cx="359410" cy="303108"/>
        </a:xfrm>
        <a:prstGeom prst="ellipse">
          <a:avLst/>
        </a:prstGeom>
        <a:noFill/>
        <a:ln w="38100">
          <a:solidFill>
            <a:schemeClr val="bg2">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34</xdr:row>
      <xdr:rowOff>161925</xdr:rowOff>
    </xdr:from>
    <xdr:to>
      <xdr:col>6</xdr:col>
      <xdr:colOff>26035</xdr:colOff>
      <xdr:row>36</xdr:row>
      <xdr:rowOff>64983</xdr:rowOff>
    </xdr:to>
    <xdr:sp macro="" textlink="">
      <xdr:nvSpPr>
        <xdr:cNvPr id="11" name="Oval 10">
          <a:extLst>
            <a:ext uri="{FF2B5EF4-FFF2-40B4-BE49-F238E27FC236}">
              <a16:creationId xmlns:a16="http://schemas.microsoft.com/office/drawing/2014/main" id="{DEB4411C-6A2A-4F4F-BF87-CE07DFFB4143}"/>
            </a:ext>
          </a:extLst>
        </xdr:cNvPr>
        <xdr:cNvSpPr/>
      </xdr:nvSpPr>
      <xdr:spPr>
        <a:xfrm>
          <a:off x="1485900" y="7924800"/>
          <a:ext cx="359410" cy="303108"/>
        </a:xfrm>
        <a:prstGeom prst="ellipse">
          <a:avLst/>
        </a:prstGeom>
        <a:noFill/>
        <a:ln w="38100">
          <a:solidFill>
            <a:schemeClr val="bg2">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323850</xdr:colOff>
      <xdr:row>34</xdr:row>
      <xdr:rowOff>161925</xdr:rowOff>
    </xdr:from>
    <xdr:to>
      <xdr:col>11</xdr:col>
      <xdr:colOff>16510</xdr:colOff>
      <xdr:row>36</xdr:row>
      <xdr:rowOff>64983</xdr:rowOff>
    </xdr:to>
    <xdr:sp macro="" textlink="">
      <xdr:nvSpPr>
        <xdr:cNvPr id="12" name="Oval 11">
          <a:extLst>
            <a:ext uri="{FF2B5EF4-FFF2-40B4-BE49-F238E27FC236}">
              <a16:creationId xmlns:a16="http://schemas.microsoft.com/office/drawing/2014/main" id="{4F01DEC1-DE3A-439D-9FC8-992466EB9CB4}"/>
            </a:ext>
          </a:extLst>
        </xdr:cNvPr>
        <xdr:cNvSpPr/>
      </xdr:nvSpPr>
      <xdr:spPr>
        <a:xfrm>
          <a:off x="3143250" y="7924800"/>
          <a:ext cx="359410" cy="303108"/>
        </a:xfrm>
        <a:prstGeom prst="ellipse">
          <a:avLst/>
        </a:prstGeom>
        <a:noFill/>
        <a:ln w="38100">
          <a:solidFill>
            <a:schemeClr val="bg2">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314325</xdr:colOff>
      <xdr:row>34</xdr:row>
      <xdr:rowOff>161925</xdr:rowOff>
    </xdr:from>
    <xdr:to>
      <xdr:col>20</xdr:col>
      <xdr:colOff>6985</xdr:colOff>
      <xdr:row>36</xdr:row>
      <xdr:rowOff>64983</xdr:rowOff>
    </xdr:to>
    <xdr:sp macro="" textlink="">
      <xdr:nvSpPr>
        <xdr:cNvPr id="13" name="Oval 12">
          <a:extLst>
            <a:ext uri="{FF2B5EF4-FFF2-40B4-BE49-F238E27FC236}">
              <a16:creationId xmlns:a16="http://schemas.microsoft.com/office/drawing/2014/main" id="{DD589B79-3CE5-448E-9635-94F78CE011E7}"/>
            </a:ext>
          </a:extLst>
        </xdr:cNvPr>
        <xdr:cNvSpPr/>
      </xdr:nvSpPr>
      <xdr:spPr>
        <a:xfrm>
          <a:off x="6134100" y="7924800"/>
          <a:ext cx="359410" cy="303108"/>
        </a:xfrm>
        <a:prstGeom prst="ellipse">
          <a:avLst/>
        </a:prstGeom>
        <a:noFill/>
        <a:ln w="38100">
          <a:solidFill>
            <a:schemeClr val="bg2">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323850</xdr:colOff>
      <xdr:row>43</xdr:row>
      <xdr:rowOff>152400</xdr:rowOff>
    </xdr:from>
    <xdr:to>
      <xdr:col>7</xdr:col>
      <xdr:colOff>16510</xdr:colOff>
      <xdr:row>45</xdr:row>
      <xdr:rowOff>55458</xdr:rowOff>
    </xdr:to>
    <xdr:sp macro="" textlink="">
      <xdr:nvSpPr>
        <xdr:cNvPr id="14" name="Oval 13">
          <a:extLst>
            <a:ext uri="{FF2B5EF4-FFF2-40B4-BE49-F238E27FC236}">
              <a16:creationId xmlns:a16="http://schemas.microsoft.com/office/drawing/2014/main" id="{7761C7C2-A652-439C-95F3-CA48D210C595}"/>
            </a:ext>
          </a:extLst>
        </xdr:cNvPr>
        <xdr:cNvSpPr/>
      </xdr:nvSpPr>
      <xdr:spPr>
        <a:xfrm>
          <a:off x="1809750" y="9753600"/>
          <a:ext cx="359410" cy="303108"/>
        </a:xfrm>
        <a:prstGeom prst="ellipse">
          <a:avLst/>
        </a:prstGeom>
        <a:noFill/>
        <a:ln w="38100">
          <a:solidFill>
            <a:schemeClr val="bg2">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0</xdr:colOff>
      <xdr:row>43</xdr:row>
      <xdr:rowOff>161925</xdr:rowOff>
    </xdr:from>
    <xdr:to>
      <xdr:col>11</xdr:col>
      <xdr:colOff>26035</xdr:colOff>
      <xdr:row>45</xdr:row>
      <xdr:rowOff>64983</xdr:rowOff>
    </xdr:to>
    <xdr:sp macro="" textlink="">
      <xdr:nvSpPr>
        <xdr:cNvPr id="15" name="Oval 14">
          <a:extLst>
            <a:ext uri="{FF2B5EF4-FFF2-40B4-BE49-F238E27FC236}">
              <a16:creationId xmlns:a16="http://schemas.microsoft.com/office/drawing/2014/main" id="{08D58F77-6A79-49E5-967A-638B255F74F8}"/>
            </a:ext>
          </a:extLst>
        </xdr:cNvPr>
        <xdr:cNvSpPr/>
      </xdr:nvSpPr>
      <xdr:spPr>
        <a:xfrm>
          <a:off x="3152775" y="9763125"/>
          <a:ext cx="359410" cy="303108"/>
        </a:xfrm>
        <a:prstGeom prst="ellipse">
          <a:avLst/>
        </a:prstGeom>
        <a:noFill/>
        <a:ln w="38100">
          <a:solidFill>
            <a:schemeClr val="bg2">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314325</xdr:colOff>
      <xdr:row>43</xdr:row>
      <xdr:rowOff>152400</xdr:rowOff>
    </xdr:from>
    <xdr:to>
      <xdr:col>19</xdr:col>
      <xdr:colOff>6985</xdr:colOff>
      <xdr:row>45</xdr:row>
      <xdr:rowOff>55458</xdr:rowOff>
    </xdr:to>
    <xdr:sp macro="" textlink="">
      <xdr:nvSpPr>
        <xdr:cNvPr id="16" name="Oval 15">
          <a:extLst>
            <a:ext uri="{FF2B5EF4-FFF2-40B4-BE49-F238E27FC236}">
              <a16:creationId xmlns:a16="http://schemas.microsoft.com/office/drawing/2014/main" id="{07D8D424-F0D7-4F39-9485-7DF8FE046A3D}"/>
            </a:ext>
          </a:extLst>
        </xdr:cNvPr>
        <xdr:cNvSpPr/>
      </xdr:nvSpPr>
      <xdr:spPr>
        <a:xfrm>
          <a:off x="5800725" y="9753600"/>
          <a:ext cx="359410" cy="303108"/>
        </a:xfrm>
        <a:prstGeom prst="ellipse">
          <a:avLst/>
        </a:prstGeom>
        <a:noFill/>
        <a:ln w="38100">
          <a:solidFill>
            <a:schemeClr val="bg2">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DE0A3-4203-4F94-A1CD-D2B253557F5C}">
  <dimension ref="A1:AG4"/>
  <sheetViews>
    <sheetView workbookViewId="0">
      <selection activeCell="D4" sqref="D4"/>
    </sheetView>
  </sheetViews>
  <sheetFormatPr defaultRowHeight="14.4" x14ac:dyDescent="0.3"/>
  <sheetData>
    <row r="1" spans="1:33" ht="33.6" x14ac:dyDescent="0.3">
      <c r="A1" s="83" t="s">
        <v>0</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row>
    <row r="2" spans="1:33"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x14ac:dyDescent="0.3">
      <c r="A3" s="2"/>
      <c r="B3" s="2"/>
      <c r="C3" s="3" t="s">
        <v>1</v>
      </c>
      <c r="D3" s="84">
        <v>2021</v>
      </c>
      <c r="E3" s="85"/>
      <c r="F3" s="86"/>
      <c r="G3" s="4"/>
      <c r="H3" s="4"/>
      <c r="I3" s="3" t="s">
        <v>2</v>
      </c>
      <c r="J3" s="84">
        <v>1</v>
      </c>
      <c r="K3" s="85"/>
      <c r="L3" s="86"/>
      <c r="M3" s="4"/>
      <c r="N3" s="4"/>
      <c r="O3" s="4"/>
      <c r="P3" s="4"/>
      <c r="Q3" s="3" t="s">
        <v>3</v>
      </c>
      <c r="R3" s="84">
        <v>1</v>
      </c>
      <c r="S3" s="86"/>
      <c r="T3" s="5" t="s">
        <v>4</v>
      </c>
      <c r="U3" s="4"/>
      <c r="V3" s="4"/>
      <c r="W3" s="4"/>
      <c r="X3" s="4"/>
      <c r="Y3" s="4"/>
      <c r="Z3" s="4"/>
      <c r="AA3" s="4"/>
      <c r="AB3" s="2"/>
      <c r="AC3" s="2"/>
      <c r="AD3" s="2"/>
      <c r="AE3" s="2"/>
      <c r="AF3" s="6"/>
      <c r="AG3" s="2"/>
    </row>
    <row r="4" spans="1:33"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sheetData>
  <mergeCells count="4">
    <mergeCell ref="A1:AG1"/>
    <mergeCell ref="D3:F3"/>
    <mergeCell ref="J3:L3"/>
    <mergeCell ref="R3:S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AEB8B-EB83-42DB-8C5A-16808EC3BCA7}">
  <dimension ref="A1:AX129"/>
  <sheetViews>
    <sheetView showGridLines="0" tabSelected="1" zoomScale="90" zoomScaleNormal="90" workbookViewId="0">
      <selection activeCell="AH42" sqref="AH42:AH46"/>
    </sheetView>
  </sheetViews>
  <sheetFormatPr defaultRowHeight="14.4" x14ac:dyDescent="0.3"/>
  <cols>
    <col min="1" max="1" width="2.33203125" customWidth="1"/>
    <col min="2" max="25" width="5" customWidth="1"/>
    <col min="26" max="26" width="12.6640625" style="7" customWidth="1"/>
    <col min="27" max="31" width="8.88671875" style="7"/>
    <col min="32" max="32" width="40.33203125" style="7" customWidth="1"/>
    <col min="33" max="33" width="2" style="29" customWidth="1"/>
    <col min="34" max="34" width="130.5546875" style="7" customWidth="1"/>
    <col min="35" max="35" width="5" style="29" customWidth="1"/>
    <col min="36" max="36" width="70" style="29" customWidth="1"/>
    <col min="37" max="41" width="5" style="29" customWidth="1"/>
    <col min="42" max="42" width="5.109375" customWidth="1"/>
  </cols>
  <sheetData>
    <row r="1" spans="1:49" ht="54" customHeight="1" x14ac:dyDescent="0.3">
      <c r="A1" s="7"/>
      <c r="B1" s="87" t="s">
        <v>5</v>
      </c>
      <c r="C1" s="87"/>
      <c r="D1" s="87"/>
      <c r="E1" s="87"/>
      <c r="F1" s="87"/>
      <c r="G1" s="87"/>
      <c r="H1" s="87"/>
      <c r="I1" s="87"/>
      <c r="J1" s="87"/>
      <c r="K1" s="87"/>
      <c r="L1" s="87"/>
      <c r="M1" s="87"/>
      <c r="N1" s="87"/>
      <c r="O1" s="87"/>
      <c r="P1" s="87"/>
      <c r="Q1" s="91">
        <f>IF('Calendar Setting'!$J$3=1,'Calendar Setting'!D3,'Calendar Setting'!D3&amp;"-"&amp;'Calendar Setting'!D3+1)</f>
        <v>2021</v>
      </c>
      <c r="R1" s="91"/>
      <c r="S1" s="91"/>
      <c r="T1" s="91"/>
      <c r="U1" s="15" t="s">
        <v>6</v>
      </c>
      <c r="V1" s="17"/>
      <c r="W1" s="17"/>
      <c r="X1" s="16"/>
      <c r="Y1" s="16"/>
      <c r="AI1" s="30"/>
      <c r="AJ1" s="30"/>
      <c r="AK1" s="30"/>
      <c r="AL1" s="30"/>
      <c r="AM1" s="30"/>
      <c r="AN1" s="30"/>
      <c r="AO1" s="30"/>
      <c r="AP1" s="8"/>
    </row>
    <row r="2" spans="1:49" x14ac:dyDescent="0.3">
      <c r="A2" s="7"/>
      <c r="B2" s="8"/>
      <c r="C2" s="8"/>
      <c r="D2" s="8"/>
      <c r="E2" s="8"/>
      <c r="F2" s="8"/>
      <c r="G2" s="8"/>
      <c r="H2" s="8"/>
      <c r="I2" s="8"/>
      <c r="J2" s="8"/>
      <c r="K2" s="8"/>
      <c r="L2" s="8"/>
      <c r="M2" s="8"/>
      <c r="N2" s="8"/>
      <c r="O2" s="8"/>
      <c r="P2" s="8"/>
      <c r="Q2" s="8"/>
      <c r="R2" s="8"/>
      <c r="S2" s="8"/>
      <c r="T2" s="8"/>
      <c r="U2" s="8"/>
      <c r="V2" s="8"/>
      <c r="W2" s="8"/>
      <c r="X2" s="8"/>
      <c r="Y2" s="8"/>
      <c r="AB2" s="31"/>
      <c r="AI2" s="8"/>
      <c r="AJ2" s="8"/>
      <c r="AK2" s="8"/>
      <c r="AL2" s="8"/>
      <c r="AM2" s="8"/>
      <c r="AN2" s="8"/>
      <c r="AO2" s="8"/>
      <c r="AP2" s="8"/>
    </row>
    <row r="3" spans="1:49" ht="15.6" x14ac:dyDescent="0.3">
      <c r="A3" s="11"/>
      <c r="Y3" s="11"/>
      <c r="Z3" s="7" t="s">
        <v>7</v>
      </c>
      <c r="AP3" s="11"/>
    </row>
    <row r="4" spans="1:49" ht="19.8" x14ac:dyDescent="0.3">
      <c r="A4" s="13"/>
      <c r="B4" s="90">
        <f>DATE('Calendar Setting'!D3,'Calendar Setting'!J3,1)</f>
        <v>44197</v>
      </c>
      <c r="C4" s="90"/>
      <c r="D4" s="90"/>
      <c r="E4" s="90"/>
      <c r="F4" s="90"/>
      <c r="G4" s="90"/>
      <c r="H4" s="90"/>
      <c r="I4" s="10"/>
      <c r="J4" s="90">
        <f>DATE(YEAR(B4+42),MONTH(B4+42),1)</f>
        <v>44228</v>
      </c>
      <c r="K4" s="90"/>
      <c r="L4" s="90"/>
      <c r="M4" s="90"/>
      <c r="N4" s="90"/>
      <c r="O4" s="90"/>
      <c r="P4" s="90"/>
      <c r="Q4" s="10"/>
      <c r="R4" s="90">
        <f>DATE(YEAR(J4+42),MONTH(J4+42),1)</f>
        <v>44256</v>
      </c>
      <c r="S4" s="90"/>
      <c r="T4" s="90"/>
      <c r="U4" s="90"/>
      <c r="V4" s="90"/>
      <c r="W4" s="90"/>
      <c r="X4" s="90"/>
      <c r="Y4" s="11"/>
      <c r="Z4" s="32">
        <v>12</v>
      </c>
      <c r="AA4" s="33" t="s">
        <v>8</v>
      </c>
      <c r="AP4" s="11"/>
    </row>
    <row r="5" spans="1:49" ht="15.6" customHeight="1" x14ac:dyDescent="0.3">
      <c r="A5" s="13"/>
      <c r="B5" s="12" t="str">
        <f>CHOOSE(1+MOD('Calendar Setting'!$R$3+1-2,7),"S","M","T","W","T","F","S")</f>
        <v>S</v>
      </c>
      <c r="C5" s="12" t="str">
        <f>CHOOSE(1+MOD('Calendar Setting'!$R$3+2-2,7),"S","M","T","W","T","F","S")</f>
        <v>M</v>
      </c>
      <c r="D5" s="12" t="str">
        <f>CHOOSE(1+MOD('Calendar Setting'!$R$3+3-2,7),"S","M","T","W","T","F","S")</f>
        <v>T</v>
      </c>
      <c r="E5" s="12" t="str">
        <f>CHOOSE(1+MOD('Calendar Setting'!$R$3+4-2,7),"S","M","T","W","T","F","S")</f>
        <v>W</v>
      </c>
      <c r="F5" s="12" t="str">
        <f>CHOOSE(1+MOD('Calendar Setting'!$R$3+5-2,7),"S","M","T","W","T","F","S")</f>
        <v>T</v>
      </c>
      <c r="G5" s="12" t="str">
        <f>CHOOSE(1+MOD('Calendar Setting'!$R$3+6-2,7),"S","M","T","W","T","F","S")</f>
        <v>F</v>
      </c>
      <c r="H5" s="12" t="str">
        <f>CHOOSE(1+MOD('Calendar Setting'!$R$3+7-2,7),"S","M","T","W","T","F","S")</f>
        <v>S</v>
      </c>
      <c r="I5" s="11"/>
      <c r="J5" s="12" t="str">
        <f>CHOOSE(1+MOD('Calendar Setting'!$R$3+1-2,7),"S","M","T","W","T","F","S")</f>
        <v>S</v>
      </c>
      <c r="K5" s="12" t="str">
        <f>CHOOSE(1+MOD('Calendar Setting'!$R$3+2-2,7),"S","M","T","W","T","F","S")</f>
        <v>M</v>
      </c>
      <c r="L5" s="12" t="str">
        <f>CHOOSE(1+MOD('Calendar Setting'!$R$3+3-2,7),"S","M","T","W","T","F","S")</f>
        <v>T</v>
      </c>
      <c r="M5" s="12" t="str">
        <f>CHOOSE(1+MOD('Calendar Setting'!$R$3+4-2,7),"S","M","T","W","T","F","S")</f>
        <v>W</v>
      </c>
      <c r="N5" s="12" t="str">
        <f>CHOOSE(1+MOD('Calendar Setting'!$R$3+5-2,7),"S","M","T","W","T","F","S")</f>
        <v>T</v>
      </c>
      <c r="O5" s="12" t="str">
        <f>CHOOSE(1+MOD('Calendar Setting'!$R$3+6-2,7),"S","M","T","W","T","F","S")</f>
        <v>F</v>
      </c>
      <c r="P5" s="12" t="str">
        <f>CHOOSE(1+MOD('Calendar Setting'!$R$3+7-2,7),"S","M","T","W","T","F","S")</f>
        <v>S</v>
      </c>
      <c r="Q5" s="11"/>
      <c r="R5" s="12" t="str">
        <f>CHOOSE(1+MOD('Calendar Setting'!$R$3+1-2,7),"S","M","T","W","T","F","S")</f>
        <v>S</v>
      </c>
      <c r="S5" s="12" t="str">
        <f>CHOOSE(1+MOD('Calendar Setting'!$R$3+2-2,7),"S","M","T","W","T","F","S")</f>
        <v>M</v>
      </c>
      <c r="T5" s="12" t="str">
        <f>CHOOSE(1+MOD('Calendar Setting'!$R$3+3-2,7),"S","M","T","W","T","F","S")</f>
        <v>T</v>
      </c>
      <c r="U5" s="12" t="str">
        <f>CHOOSE(1+MOD('Calendar Setting'!$R$3+4-2,7),"S","M","T","W","T","F","S")</f>
        <v>W</v>
      </c>
      <c r="V5" s="12" t="str">
        <f>CHOOSE(1+MOD('Calendar Setting'!$R$3+5-2,7),"S","M","T","W","T","F","S")</f>
        <v>T</v>
      </c>
      <c r="W5" s="12" t="str">
        <f>CHOOSE(1+MOD('Calendar Setting'!$R$3+6-2,7),"S","M","T","W","T","F","S")</f>
        <v>F</v>
      </c>
      <c r="X5" s="12" t="str">
        <f>CHOOSE(1+MOD('Calendar Setting'!$R$3+7-2,7),"S","M","T","W","T","F","S")</f>
        <v>S</v>
      </c>
      <c r="Y5" s="11"/>
      <c r="Z5" s="88" t="s">
        <v>10</v>
      </c>
      <c r="AA5" s="88"/>
      <c r="AB5" s="88"/>
      <c r="AC5" s="88"/>
      <c r="AD5" s="88"/>
      <c r="AE5" s="88"/>
      <c r="AF5" s="88"/>
      <c r="AG5" s="34"/>
      <c r="AH5" s="92" t="s">
        <v>19</v>
      </c>
      <c r="AP5" s="11"/>
    </row>
    <row r="6" spans="1:49" ht="15.6" x14ac:dyDescent="0.3">
      <c r="A6" s="13"/>
      <c r="B6" s="14" t="str">
        <f>IF(WEEKDAY(B4,1)=MOD('Calendar Setting'!$R$3,7),B4,"")</f>
        <v/>
      </c>
      <c r="C6" s="14" t="str">
        <f>IF(B6="",IF(WEEKDAY(B4,1)=MOD('Calendar Setting'!$R$3,7)+1,B4,""),B6+1)</f>
        <v/>
      </c>
      <c r="D6" s="14" t="str">
        <f>IF(C6="",IF(WEEKDAY(B4,1)=MOD('Calendar Setting'!$R$3+1,7)+1,B4,""),C6+1)</f>
        <v/>
      </c>
      <c r="E6" s="14" t="str">
        <f>IF(D6="",IF(WEEKDAY(B4,1)=MOD('Calendar Setting'!$R$3+2,7)+1,B4,""),D6+1)</f>
        <v/>
      </c>
      <c r="F6" s="14" t="str">
        <f>IF(E6="",IF(WEEKDAY(B4,1)=MOD('Calendar Setting'!$R$3+3,7)+1,B4,""),E6+1)</f>
        <v/>
      </c>
      <c r="G6" s="14">
        <f>IF(F6="",IF(WEEKDAY(B4,1)=MOD('Calendar Setting'!$R$3+4,7)+1,B4,""),F6+1)</f>
        <v>44197</v>
      </c>
      <c r="H6" s="14">
        <f>IF(G6="",IF(WEEKDAY(B4,1)=MOD('Calendar Setting'!$R$3+5,7)+1,B4,""),G6+1)</f>
        <v>44198</v>
      </c>
      <c r="I6" s="11"/>
      <c r="J6" s="14" t="str">
        <f>IF(WEEKDAY(J4,1)=MOD('Calendar Setting'!$R$3,7),J4,"")</f>
        <v/>
      </c>
      <c r="K6" s="14">
        <f>IF(J6="",IF(WEEKDAY(J4,1)=MOD('Calendar Setting'!$R$3,7)+1,J4,""),J6+1)</f>
        <v>44228</v>
      </c>
      <c r="L6" s="14">
        <f>IF(K6="",IF(WEEKDAY(J4,1)=MOD('Calendar Setting'!$R$3+1,7)+1,J4,""),K6+1)</f>
        <v>44229</v>
      </c>
      <c r="M6" s="14">
        <f>IF(L6="",IF(WEEKDAY(J4,1)=MOD('Calendar Setting'!$R$3+2,7)+1,J4,""),L6+1)</f>
        <v>44230</v>
      </c>
      <c r="N6" s="14">
        <f>IF(M6="",IF(WEEKDAY(J4,1)=MOD('Calendar Setting'!$R$3+3,7)+1,J4,""),M6+1)</f>
        <v>44231</v>
      </c>
      <c r="O6" s="14">
        <f>IF(N6="",IF(WEEKDAY(J4,1)=MOD('Calendar Setting'!$R$3+4,7)+1,J4,""),N6+1)</f>
        <v>44232</v>
      </c>
      <c r="P6" s="14">
        <f>IF(O6="",IF(WEEKDAY(J4,1)=MOD('Calendar Setting'!$R$3+5,7)+1,J4,""),O6+1)</f>
        <v>44233</v>
      </c>
      <c r="Q6" s="11"/>
      <c r="R6" s="14" t="str">
        <f>IF(WEEKDAY(R4,1)=MOD('Calendar Setting'!$R$3,7),R4,"")</f>
        <v/>
      </c>
      <c r="S6" s="14">
        <f>IF(R6="",IF(WEEKDAY(R4,1)=MOD('Calendar Setting'!$R$3,7)+1,R4,""),R6+1)</f>
        <v>44256</v>
      </c>
      <c r="T6" s="14">
        <f>IF(S6="",IF(WEEKDAY(R4,1)=MOD('Calendar Setting'!$R$3+1,7)+1,R4,""),S6+1)</f>
        <v>44257</v>
      </c>
      <c r="U6" s="14">
        <f>IF(T6="",IF(WEEKDAY(R4,1)=MOD('Calendar Setting'!$R$3+2,7)+1,R4,""),T6+1)</f>
        <v>44258</v>
      </c>
      <c r="V6" s="14">
        <f>IF(U6="",IF(WEEKDAY(R4,1)=MOD('Calendar Setting'!$R$3+3,7)+1,R4,""),U6+1)</f>
        <v>44259</v>
      </c>
      <c r="W6" s="14">
        <f>IF(V6="",IF(WEEKDAY(R4,1)=MOD('Calendar Setting'!$R$3+4,7)+1,R4,""),V6+1)</f>
        <v>44260</v>
      </c>
      <c r="X6" s="14">
        <f>IF(W6="",IF(WEEKDAY(R4,1)=MOD('Calendar Setting'!$R$3+5,7)+1,R4,""),W6+1)</f>
        <v>44261</v>
      </c>
      <c r="Y6" s="11"/>
      <c r="Z6" s="88"/>
      <c r="AA6" s="88"/>
      <c r="AB6" s="88"/>
      <c r="AC6" s="88"/>
      <c r="AD6" s="88"/>
      <c r="AE6" s="88"/>
      <c r="AF6" s="88"/>
      <c r="AG6" s="34"/>
      <c r="AH6" s="92"/>
      <c r="AJ6" s="98"/>
      <c r="AP6" s="11"/>
    </row>
    <row r="7" spans="1:49" ht="15.6" x14ac:dyDescent="0.3">
      <c r="A7" s="13"/>
      <c r="B7" s="14">
        <f>IF(H6="","",IF(MONTH(H6+1)&lt;&gt;MONTH(H6),"",H6+1))</f>
        <v>44199</v>
      </c>
      <c r="C7" s="14">
        <f>IF(B7="","",IF(MONTH(B7+1)&lt;&gt;MONTH(B7),"",B7+1))</f>
        <v>44200</v>
      </c>
      <c r="D7" s="14">
        <f t="shared" ref="D7:H11" si="0">IF(C7="","",IF(MONTH(C7+1)&lt;&gt;MONTH(C7),"",C7+1))</f>
        <v>44201</v>
      </c>
      <c r="E7" s="14">
        <f t="shared" si="0"/>
        <v>44202</v>
      </c>
      <c r="F7" s="14">
        <f t="shared" si="0"/>
        <v>44203</v>
      </c>
      <c r="G7" s="14">
        <f t="shared" si="0"/>
        <v>44204</v>
      </c>
      <c r="H7" s="14">
        <f t="shared" si="0"/>
        <v>44205</v>
      </c>
      <c r="I7" s="11"/>
      <c r="J7" s="14">
        <f>IF(P6="","",IF(MONTH(P6+1)&lt;&gt;MONTH(P6),"",P6+1))</f>
        <v>44234</v>
      </c>
      <c r="K7" s="21">
        <f>IF(J7="","",IF(MONTH(J7+1)&lt;&gt;MONTH(J7),"",J7+1))</f>
        <v>44235</v>
      </c>
      <c r="L7" s="14">
        <f t="shared" ref="L7:P11" si="1">IF(K7="","",IF(MONTH(K7+1)&lt;&gt;MONTH(K7),"",K7+1))</f>
        <v>44236</v>
      </c>
      <c r="M7" s="14">
        <f t="shared" si="1"/>
        <v>44237</v>
      </c>
      <c r="N7" s="14">
        <f t="shared" si="1"/>
        <v>44238</v>
      </c>
      <c r="O7" s="14">
        <f t="shared" si="1"/>
        <v>44239</v>
      </c>
      <c r="P7" s="14">
        <f t="shared" si="1"/>
        <v>44240</v>
      </c>
      <c r="Q7" s="11"/>
      <c r="R7" s="14">
        <f>IF(X6="","",IF(MONTH(X6+1)&lt;&gt;MONTH(X6),"",X6+1))</f>
        <v>44262</v>
      </c>
      <c r="S7" s="14">
        <f>IF(R7="","",IF(MONTH(R7+1)&lt;&gt;MONTH(R7),"",R7+1))</f>
        <v>44263</v>
      </c>
      <c r="T7" s="14">
        <f t="shared" ref="T7:X11" si="2">IF(S7="","",IF(MONTH(S7+1)&lt;&gt;MONTH(S7),"",S7+1))</f>
        <v>44264</v>
      </c>
      <c r="U7" s="14">
        <f t="shared" si="2"/>
        <v>44265</v>
      </c>
      <c r="V7" s="14">
        <f t="shared" si="2"/>
        <v>44266</v>
      </c>
      <c r="W7" s="14">
        <f t="shared" si="2"/>
        <v>44267</v>
      </c>
      <c r="X7" s="14">
        <f t="shared" si="2"/>
        <v>44268</v>
      </c>
      <c r="Y7" s="11"/>
      <c r="Z7" s="88"/>
      <c r="AA7" s="88"/>
      <c r="AB7" s="88"/>
      <c r="AC7" s="88"/>
      <c r="AD7" s="88"/>
      <c r="AE7" s="88"/>
      <c r="AF7" s="88"/>
      <c r="AG7" s="34"/>
      <c r="AH7" s="92"/>
      <c r="AJ7" s="98"/>
      <c r="AP7" s="11"/>
    </row>
    <row r="8" spans="1:49" ht="15.6" x14ac:dyDescent="0.3">
      <c r="A8" s="13"/>
      <c r="B8" s="14">
        <f>IF(H7="","",IF(MONTH(H7+1)&lt;&gt;MONTH(H7),"",H7+1))</f>
        <v>44206</v>
      </c>
      <c r="C8" s="14">
        <f>IF(B8="","",IF(MONTH(B8+1)&lt;&gt;MONTH(B8),"",B8+1))</f>
        <v>44207</v>
      </c>
      <c r="D8" s="14">
        <f t="shared" si="0"/>
        <v>44208</v>
      </c>
      <c r="E8" s="14">
        <f t="shared" si="0"/>
        <v>44209</v>
      </c>
      <c r="F8" s="14">
        <f t="shared" si="0"/>
        <v>44210</v>
      </c>
      <c r="G8" s="52">
        <f t="shared" si="0"/>
        <v>44211</v>
      </c>
      <c r="H8" s="14">
        <f t="shared" si="0"/>
        <v>44212</v>
      </c>
      <c r="I8" s="11"/>
      <c r="J8" s="14">
        <f>IF(P7="","",IF(MONTH(P7+1)&lt;&gt;MONTH(P7),"",P7+1))</f>
        <v>44241</v>
      </c>
      <c r="K8" s="14">
        <f>IF(J8="","",IF(MONTH(J8+1)&lt;&gt;MONTH(J8),"",J8+1))</f>
        <v>44242</v>
      </c>
      <c r="L8" s="14">
        <f t="shared" si="1"/>
        <v>44243</v>
      </c>
      <c r="M8" s="14">
        <f t="shared" si="1"/>
        <v>44244</v>
      </c>
      <c r="N8" s="14">
        <f t="shared" si="1"/>
        <v>44245</v>
      </c>
      <c r="O8" s="14">
        <f t="shared" si="1"/>
        <v>44246</v>
      </c>
      <c r="P8" s="14">
        <f t="shared" si="1"/>
        <v>44247</v>
      </c>
      <c r="Q8" s="11"/>
      <c r="R8" s="14">
        <f>IF(X7="","",IF(MONTH(X7+1)&lt;&gt;MONTH(X7),"",X7+1))</f>
        <v>44269</v>
      </c>
      <c r="S8" s="14">
        <f>IF(R8="","",IF(MONTH(R8+1)&lt;&gt;MONTH(R8),"",R8+1))</f>
        <v>44270</v>
      </c>
      <c r="T8" s="14">
        <f t="shared" si="2"/>
        <v>44271</v>
      </c>
      <c r="U8" s="14">
        <f t="shared" si="2"/>
        <v>44272</v>
      </c>
      <c r="V8" s="14">
        <f t="shared" si="2"/>
        <v>44273</v>
      </c>
      <c r="W8" s="14">
        <f t="shared" si="2"/>
        <v>44274</v>
      </c>
      <c r="X8" s="14">
        <f t="shared" si="2"/>
        <v>44275</v>
      </c>
      <c r="Y8" s="11"/>
      <c r="Z8" s="88"/>
      <c r="AA8" s="88"/>
      <c r="AB8" s="88"/>
      <c r="AC8" s="88"/>
      <c r="AD8" s="88"/>
      <c r="AE8" s="88"/>
      <c r="AF8" s="88"/>
      <c r="AG8" s="34"/>
      <c r="AH8" s="92"/>
      <c r="AJ8" s="98"/>
      <c r="AP8" s="11"/>
    </row>
    <row r="9" spans="1:49" ht="15.6" x14ac:dyDescent="0.3">
      <c r="A9" s="13"/>
      <c r="B9" s="14">
        <f>IF(H8="","",IF(MONTH(H8+1)&lt;&gt;MONTH(H8),"",H8+1))</f>
        <v>44213</v>
      </c>
      <c r="C9" s="14">
        <f>IF(B9="","",IF(MONTH(B9+1)&lt;&gt;MONTH(B9),"",B9+1))</f>
        <v>44214</v>
      </c>
      <c r="D9" s="14">
        <f t="shared" si="0"/>
        <v>44215</v>
      </c>
      <c r="E9" s="21">
        <f t="shared" si="0"/>
        <v>44216</v>
      </c>
      <c r="F9" s="14">
        <f t="shared" si="0"/>
        <v>44217</v>
      </c>
      <c r="G9" s="22">
        <f t="shared" si="0"/>
        <v>44218</v>
      </c>
      <c r="H9" s="14">
        <f t="shared" si="0"/>
        <v>44219</v>
      </c>
      <c r="I9" s="11"/>
      <c r="J9" s="14">
        <f>IF(P8="","",IF(MONTH(P8+1)&lt;&gt;MONTH(P8),"",P8+1))</f>
        <v>44248</v>
      </c>
      <c r="K9" s="14">
        <f>IF(J9="","",IF(MONTH(J9+1)&lt;&gt;MONTH(J9),"",J9+1))</f>
        <v>44249</v>
      </c>
      <c r="L9" s="14">
        <f t="shared" si="1"/>
        <v>44250</v>
      </c>
      <c r="M9" s="14">
        <f t="shared" si="1"/>
        <v>44251</v>
      </c>
      <c r="N9" s="18">
        <f t="shared" si="1"/>
        <v>44252</v>
      </c>
      <c r="O9" s="20">
        <f t="shared" si="1"/>
        <v>44253</v>
      </c>
      <c r="P9" s="14">
        <f t="shared" si="1"/>
        <v>44254</v>
      </c>
      <c r="Q9" s="11"/>
      <c r="R9" s="14">
        <f>IF(X8="","",IF(MONTH(X8+1)&lt;&gt;MONTH(X8),"",X8+1))</f>
        <v>44276</v>
      </c>
      <c r="S9" s="21">
        <f>IF(R9="","",IF(MONTH(R9+1)&lt;&gt;MONTH(R9),"",R9+1))</f>
        <v>44277</v>
      </c>
      <c r="T9" s="14">
        <f t="shared" si="2"/>
        <v>44278</v>
      </c>
      <c r="U9" s="23">
        <f t="shared" si="2"/>
        <v>44279</v>
      </c>
      <c r="V9" s="18">
        <f t="shared" si="2"/>
        <v>44280</v>
      </c>
      <c r="W9" s="14">
        <f t="shared" si="2"/>
        <v>44281</v>
      </c>
      <c r="X9" s="14">
        <f t="shared" si="2"/>
        <v>44282</v>
      </c>
      <c r="Y9" s="11"/>
      <c r="Z9" s="88"/>
      <c r="AA9" s="88"/>
      <c r="AB9" s="88"/>
      <c r="AC9" s="88"/>
      <c r="AD9" s="88"/>
      <c r="AE9" s="88"/>
      <c r="AF9" s="88"/>
      <c r="AG9" s="34"/>
      <c r="AH9" s="92"/>
      <c r="AJ9" s="98"/>
      <c r="AP9" s="11"/>
    </row>
    <row r="10" spans="1:49" ht="15.6" x14ac:dyDescent="0.3">
      <c r="A10" s="7"/>
      <c r="B10" s="14">
        <f>IF(H9="","",IF(MONTH(H9+1)&lt;&gt;MONTH(H9),"",H9+1))</f>
        <v>44220</v>
      </c>
      <c r="C10" s="18">
        <f>IF(B10="","",IF(MONTH(B10+1)&lt;&gt;MONTH(B10),"",B10+1))</f>
        <v>44221</v>
      </c>
      <c r="D10" s="54">
        <f t="shared" si="0"/>
        <v>44222</v>
      </c>
      <c r="E10" s="21">
        <f t="shared" si="0"/>
        <v>44223</v>
      </c>
      <c r="F10" s="21">
        <f t="shared" si="0"/>
        <v>44224</v>
      </c>
      <c r="G10" s="14">
        <f t="shared" si="0"/>
        <v>44225</v>
      </c>
      <c r="H10" s="14">
        <f t="shared" si="0"/>
        <v>44226</v>
      </c>
      <c r="I10" s="11"/>
      <c r="J10" s="14">
        <f>IF(P9="","",IF(MONTH(P9+1)&lt;&gt;MONTH(P9),"",P9+1))</f>
        <v>44255</v>
      </c>
      <c r="K10" s="14" t="str">
        <f>IF(J10="","",IF(MONTH(J10+1)&lt;&gt;MONTH(J10),"",J10+1))</f>
        <v/>
      </c>
      <c r="L10" s="23" t="str">
        <f t="shared" si="1"/>
        <v/>
      </c>
      <c r="M10" s="14" t="str">
        <f t="shared" si="1"/>
        <v/>
      </c>
      <c r="N10" s="21" t="str">
        <f t="shared" si="1"/>
        <v/>
      </c>
      <c r="O10" s="21" t="str">
        <f t="shared" si="1"/>
        <v/>
      </c>
      <c r="P10" s="14" t="str">
        <f t="shared" si="1"/>
        <v/>
      </c>
      <c r="Q10" s="11"/>
      <c r="R10" s="14">
        <f>IF(X9="","",IF(MONTH(X9+1)&lt;&gt;MONTH(X9),"",X9+1))</f>
        <v>44283</v>
      </c>
      <c r="S10" s="14">
        <f>IF(R10="","",IF(MONTH(R10+1)&lt;&gt;MONTH(R10),"",R10+1))</f>
        <v>44284</v>
      </c>
      <c r="T10" s="19">
        <f t="shared" si="2"/>
        <v>44285</v>
      </c>
      <c r="U10" s="21">
        <f t="shared" si="2"/>
        <v>44286</v>
      </c>
      <c r="V10" s="14" t="str">
        <f t="shared" si="2"/>
        <v/>
      </c>
      <c r="W10" s="14" t="str">
        <f t="shared" si="2"/>
        <v/>
      </c>
      <c r="X10" s="14" t="str">
        <f t="shared" si="2"/>
        <v/>
      </c>
      <c r="Y10" s="8"/>
      <c r="Z10" s="88"/>
      <c r="AA10" s="88"/>
      <c r="AB10" s="88"/>
      <c r="AC10" s="88"/>
      <c r="AD10" s="88"/>
      <c r="AE10" s="88"/>
      <c r="AF10" s="88"/>
      <c r="AG10" s="34"/>
      <c r="AH10" s="92"/>
      <c r="AJ10" s="98"/>
      <c r="AP10" s="8"/>
    </row>
    <row r="11" spans="1:49" ht="18" x14ac:dyDescent="0.35">
      <c r="A11" s="9"/>
      <c r="B11" s="14">
        <f>IF(H10="","",IF(MONTH(H10+1)&lt;&gt;MONTH(H10),"",H10+1))</f>
        <v>44227</v>
      </c>
      <c r="C11" s="14" t="str">
        <f>IF(B11="","",IF(MONTH(B11+1)&lt;&gt;MONTH(B11),"",B11+1))</f>
        <v/>
      </c>
      <c r="D11" s="14" t="str">
        <f t="shared" si="0"/>
        <v/>
      </c>
      <c r="E11" s="14" t="str">
        <f t="shared" si="0"/>
        <v/>
      </c>
      <c r="F11" s="14" t="str">
        <f t="shared" si="0"/>
        <v/>
      </c>
      <c r="G11" s="14" t="str">
        <f t="shared" si="0"/>
        <v/>
      </c>
      <c r="H11" s="14" t="str">
        <f t="shared" si="0"/>
        <v/>
      </c>
      <c r="I11" s="11"/>
      <c r="J11" s="14" t="str">
        <f>IF(P10="","",IF(MONTH(P10+1)&lt;&gt;MONTH(P10),"",P10+1))</f>
        <v/>
      </c>
      <c r="K11" s="14" t="str">
        <f>IF(J11="","",IF(MONTH(J11+1)&lt;&gt;MONTH(J11),"",J11+1))</f>
        <v/>
      </c>
      <c r="L11" s="14" t="str">
        <f t="shared" si="1"/>
        <v/>
      </c>
      <c r="M11" s="14" t="str">
        <f t="shared" si="1"/>
        <v/>
      </c>
      <c r="N11" s="14" t="str">
        <f t="shared" si="1"/>
        <v/>
      </c>
      <c r="O11" s="14" t="str">
        <f t="shared" si="1"/>
        <v/>
      </c>
      <c r="P11" s="14" t="str">
        <f t="shared" si="1"/>
        <v/>
      </c>
      <c r="Q11" s="11"/>
      <c r="R11" s="14" t="str">
        <f>IF(X10="","",IF(MONTH(X10+1)&lt;&gt;MONTH(X10),"",X10+1))</f>
        <v/>
      </c>
      <c r="S11" s="14" t="str">
        <f>IF(R11="","",IF(MONTH(R11+1)&lt;&gt;MONTH(R11),"",R11+1))</f>
        <v/>
      </c>
      <c r="T11" s="14" t="str">
        <f t="shared" si="2"/>
        <v/>
      </c>
      <c r="U11" s="14" t="str">
        <f t="shared" si="2"/>
        <v/>
      </c>
      <c r="V11" s="14" t="str">
        <f t="shared" si="2"/>
        <v/>
      </c>
      <c r="W11" s="14" t="str">
        <f t="shared" si="2"/>
        <v/>
      </c>
      <c r="X11" s="14" t="str">
        <f t="shared" si="2"/>
        <v/>
      </c>
      <c r="Z11" s="88"/>
      <c r="AA11" s="88"/>
      <c r="AB11" s="88"/>
      <c r="AC11" s="88"/>
      <c r="AD11" s="88"/>
      <c r="AE11" s="88"/>
      <c r="AF11" s="88"/>
      <c r="AG11" s="34"/>
      <c r="AH11" s="92"/>
      <c r="AP11" s="10"/>
    </row>
    <row r="12" spans="1:49" ht="15.6" x14ac:dyDescent="0.3">
      <c r="A12" s="11"/>
      <c r="B12" s="8"/>
      <c r="C12" s="8"/>
      <c r="D12" s="8"/>
      <c r="E12" s="8"/>
      <c r="F12" s="8"/>
      <c r="G12" s="8"/>
      <c r="H12" s="8"/>
      <c r="I12" s="8"/>
      <c r="J12" s="8"/>
      <c r="K12" s="8"/>
      <c r="L12" s="8"/>
      <c r="M12" s="8"/>
      <c r="N12" s="8"/>
      <c r="O12" s="8"/>
      <c r="P12" s="8"/>
      <c r="Q12" s="8"/>
      <c r="R12" s="8"/>
      <c r="S12" s="8"/>
      <c r="T12" s="8"/>
      <c r="U12" s="8"/>
      <c r="V12" s="8"/>
      <c r="W12" s="8"/>
      <c r="X12" s="8"/>
      <c r="Z12" s="89"/>
      <c r="AA12" s="89"/>
      <c r="AB12" s="89"/>
      <c r="AC12" s="89"/>
      <c r="AD12" s="89"/>
      <c r="AE12" s="89"/>
      <c r="AF12" s="89"/>
      <c r="AG12" s="34"/>
      <c r="AH12" s="93"/>
      <c r="AP12" s="11"/>
    </row>
    <row r="13" spans="1:49" ht="19.8" x14ac:dyDescent="0.3">
      <c r="A13" s="13"/>
      <c r="B13" s="90">
        <f>DATE(YEAR(R4+42),MONTH(R4+42),1)</f>
        <v>44287</v>
      </c>
      <c r="C13" s="90"/>
      <c r="D13" s="90"/>
      <c r="E13" s="90"/>
      <c r="F13" s="90"/>
      <c r="G13" s="90"/>
      <c r="H13" s="90"/>
      <c r="J13" s="90">
        <f>DATE(YEAR(B13+42),MONTH(B13+42),1)</f>
        <v>44317</v>
      </c>
      <c r="K13" s="90"/>
      <c r="L13" s="90"/>
      <c r="M13" s="90"/>
      <c r="N13" s="90"/>
      <c r="O13" s="90"/>
      <c r="P13" s="90"/>
      <c r="Q13" s="10"/>
      <c r="R13" s="90">
        <f>DATE(YEAR(J13+42),MONTH(J13+42),1)</f>
        <v>44348</v>
      </c>
      <c r="S13" s="90"/>
      <c r="T13" s="90"/>
      <c r="U13" s="90"/>
      <c r="V13" s="90"/>
      <c r="W13" s="90"/>
      <c r="X13" s="90"/>
      <c r="Z13" s="51">
        <v>4</v>
      </c>
      <c r="AA13" s="33" t="s">
        <v>9</v>
      </c>
      <c r="AG13" s="34"/>
      <c r="AP13" s="11"/>
    </row>
    <row r="14" spans="1:49" ht="15.6" customHeight="1" x14ac:dyDescent="0.3">
      <c r="A14" s="13"/>
      <c r="B14" s="12" t="str">
        <f>CHOOSE(1+MOD('Calendar Setting'!$R$3+1-2,7),"S","M","T","W","T","F","S")</f>
        <v>S</v>
      </c>
      <c r="C14" s="12" t="str">
        <f>CHOOSE(1+MOD('Calendar Setting'!$R$3+2-2,7),"S","M","T","W","T","F","S")</f>
        <v>M</v>
      </c>
      <c r="D14" s="12" t="str">
        <f>CHOOSE(1+MOD('Calendar Setting'!$R$3+3-2,7),"S","M","T","W","T","F","S")</f>
        <v>T</v>
      </c>
      <c r="E14" s="12" t="str">
        <f>CHOOSE(1+MOD('Calendar Setting'!$R$3+4-2,7),"S","M","T","W","T","F","S")</f>
        <v>W</v>
      </c>
      <c r="F14" s="12" t="str">
        <f>CHOOSE(1+MOD('Calendar Setting'!$R$3+5-2,7),"S","M","T","W","T","F","S")</f>
        <v>T</v>
      </c>
      <c r="G14" s="12" t="str">
        <f>CHOOSE(1+MOD('Calendar Setting'!$R$3+6-2,7),"S","M","T","W","T","F","S")</f>
        <v>F</v>
      </c>
      <c r="H14" s="12" t="str">
        <f>CHOOSE(1+MOD('Calendar Setting'!$R$3+7-2,7),"S","M","T","W","T","F","S")</f>
        <v>S</v>
      </c>
      <c r="J14" s="12" t="str">
        <f>CHOOSE(1+MOD('Calendar Setting'!$R$3+1-2,7),"S","M","T","W","T","F","S")</f>
        <v>S</v>
      </c>
      <c r="K14" s="12" t="str">
        <f>CHOOSE(1+MOD('Calendar Setting'!$R$3+2-2,7),"S","M","T","W","T","F","S")</f>
        <v>M</v>
      </c>
      <c r="L14" s="12" t="str">
        <f>CHOOSE(1+MOD('Calendar Setting'!$R$3+3-2,7),"S","M","T","W","T","F","S")</f>
        <v>T</v>
      </c>
      <c r="M14" s="12" t="str">
        <f>CHOOSE(1+MOD('Calendar Setting'!$R$3+4-2,7),"S","M","T","W","T","F","S")</f>
        <v>W</v>
      </c>
      <c r="N14" s="12" t="str">
        <f>CHOOSE(1+MOD('Calendar Setting'!$R$3+5-2,7),"S","M","T","W","T","F","S")</f>
        <v>T</v>
      </c>
      <c r="O14" s="12" t="str">
        <f>CHOOSE(1+MOD('Calendar Setting'!$R$3+6-2,7),"S","M","T","W","T","F","S")</f>
        <v>F</v>
      </c>
      <c r="P14" s="12" t="str">
        <f>CHOOSE(1+MOD('Calendar Setting'!$R$3+7-2,7),"S","M","T","W","T","F","S")</f>
        <v>S</v>
      </c>
      <c r="Q14" s="11"/>
      <c r="R14" s="12" t="str">
        <f>CHOOSE(1+MOD('Calendar Setting'!$R$3+1-2,7),"S","M","T","W","T","F","S")</f>
        <v>S</v>
      </c>
      <c r="S14" s="12" t="str">
        <f>CHOOSE(1+MOD('Calendar Setting'!$R$3+2-2,7),"S","M","T","W","T","F","S")</f>
        <v>M</v>
      </c>
      <c r="T14" s="12" t="str">
        <f>CHOOSE(1+MOD('Calendar Setting'!$R$3+3-2,7),"S","M","T","W","T","F","S")</f>
        <v>T</v>
      </c>
      <c r="U14" s="12" t="str">
        <f>CHOOSE(1+MOD('Calendar Setting'!$R$3+4-2,7),"S","M","T","W","T","F","S")</f>
        <v>W</v>
      </c>
      <c r="V14" s="12" t="str">
        <f>CHOOSE(1+MOD('Calendar Setting'!$R$3+5-2,7),"S","M","T","W","T","F","S")</f>
        <v>T</v>
      </c>
      <c r="W14" s="12" t="str">
        <f>CHOOSE(1+MOD('Calendar Setting'!$R$3+6-2,7),"S","M","T","W","T","F","S")</f>
        <v>F</v>
      </c>
      <c r="X14" s="12" t="str">
        <f>CHOOSE(1+MOD('Calendar Setting'!$R$3+7-2,7),"S","M","T","W","T","F","S")</f>
        <v>S</v>
      </c>
      <c r="Z14" s="88" t="s">
        <v>56</v>
      </c>
      <c r="AA14" s="88"/>
      <c r="AB14" s="88"/>
      <c r="AC14" s="88"/>
      <c r="AD14" s="88"/>
      <c r="AE14" s="88"/>
      <c r="AF14" s="88"/>
      <c r="AG14" s="34"/>
      <c r="AH14" s="88" t="s">
        <v>24</v>
      </c>
      <c r="AJ14" s="98"/>
      <c r="AP14" s="11"/>
    </row>
    <row r="15" spans="1:49" ht="15.6" x14ac:dyDescent="0.3">
      <c r="A15" s="13"/>
      <c r="B15" s="14" t="str">
        <f>IF(WEEKDAY(B13,1)=MOD('Calendar Setting'!$R$3,7),B13,"")</f>
        <v/>
      </c>
      <c r="C15" s="14" t="str">
        <f>IF(B15="",IF(WEEKDAY(B13,1)=MOD('Calendar Setting'!$R$3,7)+1,B13,""),B15+1)</f>
        <v/>
      </c>
      <c r="D15" s="14" t="str">
        <f>IF(C15="",IF(WEEKDAY(B13,1)=MOD('Calendar Setting'!$R$3+1,7)+1,B13,""),C15+1)</f>
        <v/>
      </c>
      <c r="E15" s="14" t="str">
        <f>IF(D15="",IF(WEEKDAY(B13,1)=MOD('Calendar Setting'!$R$3+2,7)+1,B13,""),D15+1)</f>
        <v/>
      </c>
      <c r="F15" s="22">
        <f>IF(E15="",IF(WEEKDAY(B13,1)=MOD('Calendar Setting'!$R$3+3,7)+1,B13,""),E15+1)</f>
        <v>44287</v>
      </c>
      <c r="G15" s="14">
        <f>IF(F15="",IF(WEEKDAY(B13,1)=MOD('Calendar Setting'!$R$3+4,7)+1,B13,""),F15+1)</f>
        <v>44288</v>
      </c>
      <c r="H15" s="14">
        <f>IF(G15="",IF(WEEKDAY(B13,1)=MOD('Calendar Setting'!$R$3+5,7)+1,B13,""),G15+1)</f>
        <v>44289</v>
      </c>
      <c r="J15" s="14" t="str">
        <f>IF(WEEKDAY(J13,1)=MOD('Calendar Setting'!$R$3,7),J13,"")</f>
        <v/>
      </c>
      <c r="K15" s="14" t="str">
        <f>IF(J15="",IF(WEEKDAY(J13,1)=MOD('Calendar Setting'!$R$3,7)+1,J13,""),J15+1)</f>
        <v/>
      </c>
      <c r="L15" s="14" t="str">
        <f>IF(K15="",IF(WEEKDAY(J13,1)=MOD('Calendar Setting'!$R$3+1,7)+1,J13,""),K15+1)</f>
        <v/>
      </c>
      <c r="M15" s="14" t="str">
        <f>IF(L15="",IF(WEEKDAY(J13,1)=MOD('Calendar Setting'!$R$3+2,7)+1,J13,""),L15+1)</f>
        <v/>
      </c>
      <c r="N15" s="14" t="str">
        <f>IF(M15="",IF(WEEKDAY(J13,1)=MOD('Calendar Setting'!$R$3+3,7)+1,J13,""),M15+1)</f>
        <v/>
      </c>
      <c r="O15" s="21" t="str">
        <f>IF(N15="",IF(WEEKDAY(J13,1)=MOD('Calendar Setting'!$R$3+4,7)+1,J13,""),N15+1)</f>
        <v/>
      </c>
      <c r="P15" s="14">
        <f>IF(O15="",IF(WEEKDAY(J13,1)=MOD('Calendar Setting'!$R$3+5,7)+1,J13,""),O15+1)</f>
        <v>44317</v>
      </c>
      <c r="Q15" s="11"/>
      <c r="R15" s="14" t="str">
        <f>IF(WEEKDAY(R13,1)=MOD('Calendar Setting'!$R$3,7),R13,"")</f>
        <v/>
      </c>
      <c r="S15" s="21" t="str">
        <f>IF(R15="",IF(WEEKDAY(R13,1)=MOD('Calendar Setting'!$R$3,7)+1,R13,""),R15+1)</f>
        <v/>
      </c>
      <c r="T15" s="14">
        <f>IF(S15="",IF(WEEKDAY(R13,1)=MOD('Calendar Setting'!$R$3+1,7)+1,R13,""),S15+1)</f>
        <v>44348</v>
      </c>
      <c r="U15" s="14">
        <f>IF(T15="",IF(WEEKDAY(R13,1)=MOD('Calendar Setting'!$R$3+2,7)+1,R13,""),T15+1)</f>
        <v>44349</v>
      </c>
      <c r="V15" s="14">
        <f>IF(U15="",IF(WEEKDAY(R13,1)=MOD('Calendar Setting'!$R$3+3,7)+1,R13,""),U15+1)</f>
        <v>44350</v>
      </c>
      <c r="W15" s="14">
        <f>IF(V15="",IF(WEEKDAY(R13,1)=MOD('Calendar Setting'!$R$3+4,7)+1,R13,""),V15+1)</f>
        <v>44351</v>
      </c>
      <c r="X15" s="14">
        <f>IF(W15="",IF(WEEKDAY(R13,1)=MOD('Calendar Setting'!$R$3+5,7)+1,R13,""),W15+1)</f>
        <v>44352</v>
      </c>
      <c r="Z15" s="88"/>
      <c r="AA15" s="88"/>
      <c r="AB15" s="88"/>
      <c r="AC15" s="88"/>
      <c r="AD15" s="88"/>
      <c r="AE15" s="88"/>
      <c r="AF15" s="88"/>
      <c r="AG15" s="34"/>
      <c r="AH15" s="88"/>
      <c r="AJ15" s="98"/>
      <c r="AP15" s="11"/>
      <c r="AQ15" s="94"/>
      <c r="AR15" s="94"/>
      <c r="AS15" s="94"/>
      <c r="AT15" s="94"/>
      <c r="AU15" s="94"/>
      <c r="AV15" s="94"/>
      <c r="AW15" s="94"/>
    </row>
    <row r="16" spans="1:49" ht="15.6" x14ac:dyDescent="0.3">
      <c r="A16" s="13"/>
      <c r="B16" s="14">
        <f>IF(H15="","",IF(MONTH(H15+1)&lt;&gt;MONTH(H15),"",H15+1))</f>
        <v>44290</v>
      </c>
      <c r="C16" s="14">
        <f t="shared" ref="C16:H20" si="3">IF(B16="","",IF(MONTH(B16+1)&lt;&gt;MONTH(B16),"",B16+1))</f>
        <v>44291</v>
      </c>
      <c r="D16" s="14">
        <f t="shared" si="3"/>
        <v>44292</v>
      </c>
      <c r="E16" s="14">
        <f t="shared" si="3"/>
        <v>44293</v>
      </c>
      <c r="F16" s="14">
        <f t="shared" si="3"/>
        <v>44294</v>
      </c>
      <c r="G16" s="21">
        <f t="shared" si="3"/>
        <v>44295</v>
      </c>
      <c r="H16" s="14">
        <f t="shared" si="3"/>
        <v>44296</v>
      </c>
      <c r="J16" s="14">
        <f>IF(P15="","",IF(MONTH(P15+1)&lt;&gt;MONTH(P15),"",P15+1))</f>
        <v>44318</v>
      </c>
      <c r="K16" s="14">
        <f t="shared" ref="K16:P20" si="4">IF(J16="","",IF(MONTH(J16+1)&lt;&gt;MONTH(J16),"",J16+1))</f>
        <v>44319</v>
      </c>
      <c r="L16" s="14">
        <f t="shared" si="4"/>
        <v>44320</v>
      </c>
      <c r="M16" s="14">
        <f t="shared" si="4"/>
        <v>44321</v>
      </c>
      <c r="N16" s="14">
        <f t="shared" si="4"/>
        <v>44322</v>
      </c>
      <c r="O16" s="14">
        <f t="shared" si="4"/>
        <v>44323</v>
      </c>
      <c r="P16" s="14">
        <f t="shared" si="4"/>
        <v>44324</v>
      </c>
      <c r="Q16" s="11"/>
      <c r="R16" s="14">
        <f>IF(X15="","",IF(MONTH(X15+1)&lt;&gt;MONTH(X15),"",X15+1))</f>
        <v>44353</v>
      </c>
      <c r="S16" s="14">
        <f t="shared" ref="S16:X20" si="5">IF(R16="","",IF(MONTH(R16+1)&lt;&gt;MONTH(R16),"",R16+1))</f>
        <v>44354</v>
      </c>
      <c r="T16" s="14">
        <f t="shared" si="5"/>
        <v>44355</v>
      </c>
      <c r="U16" s="14">
        <f t="shared" si="5"/>
        <v>44356</v>
      </c>
      <c r="V16" s="14">
        <f t="shared" si="5"/>
        <v>44357</v>
      </c>
      <c r="W16" s="14">
        <f t="shared" si="5"/>
        <v>44358</v>
      </c>
      <c r="X16" s="14">
        <f t="shared" si="5"/>
        <v>44359</v>
      </c>
      <c r="Z16" s="88"/>
      <c r="AA16" s="88"/>
      <c r="AB16" s="88"/>
      <c r="AC16" s="88"/>
      <c r="AD16" s="88"/>
      <c r="AE16" s="88"/>
      <c r="AF16" s="88"/>
      <c r="AG16" s="34"/>
      <c r="AH16" s="88"/>
      <c r="AJ16" s="98"/>
      <c r="AP16" s="11"/>
      <c r="AQ16" s="94"/>
      <c r="AR16" s="94"/>
      <c r="AS16" s="94"/>
      <c r="AT16" s="94"/>
      <c r="AU16" s="94"/>
      <c r="AV16" s="94"/>
      <c r="AW16" s="94"/>
    </row>
    <row r="17" spans="1:50" ht="15.6" x14ac:dyDescent="0.3">
      <c r="A17" s="13"/>
      <c r="B17" s="14">
        <f>IF(H16="","",IF(MONTH(H16+1)&lt;&gt;MONTH(H16),"",H16+1))</f>
        <v>44297</v>
      </c>
      <c r="C17" s="14">
        <f t="shared" si="3"/>
        <v>44298</v>
      </c>
      <c r="D17" s="14">
        <f t="shared" si="3"/>
        <v>44299</v>
      </c>
      <c r="E17" s="14">
        <f t="shared" si="3"/>
        <v>44300</v>
      </c>
      <c r="F17" s="52">
        <f t="shared" si="3"/>
        <v>44301</v>
      </c>
      <c r="G17" s="21">
        <f t="shared" si="3"/>
        <v>44302</v>
      </c>
      <c r="H17" s="14">
        <f t="shared" si="3"/>
        <v>44303</v>
      </c>
      <c r="J17" s="14">
        <f>IF(P16="","",IF(MONTH(P16+1)&lt;&gt;MONTH(P16),"",P16+1))</f>
        <v>44325</v>
      </c>
      <c r="K17" s="14">
        <f t="shared" si="4"/>
        <v>44326</v>
      </c>
      <c r="L17" s="14">
        <f t="shared" si="4"/>
        <v>44327</v>
      </c>
      <c r="M17" s="14">
        <f t="shared" si="4"/>
        <v>44328</v>
      </c>
      <c r="N17" s="14">
        <f t="shared" si="4"/>
        <v>44329</v>
      </c>
      <c r="O17" s="14">
        <f t="shared" si="4"/>
        <v>44330</v>
      </c>
      <c r="P17" s="14">
        <f t="shared" si="4"/>
        <v>44331</v>
      </c>
      <c r="Q17" s="11"/>
      <c r="R17" s="14">
        <f>IF(X16="","",IF(MONTH(X16+1)&lt;&gt;MONTH(X16),"",X16+1))</f>
        <v>44360</v>
      </c>
      <c r="S17" s="14">
        <f t="shared" si="5"/>
        <v>44361</v>
      </c>
      <c r="T17" s="14">
        <f t="shared" si="5"/>
        <v>44362</v>
      </c>
      <c r="U17" s="14">
        <f t="shared" si="5"/>
        <v>44363</v>
      </c>
      <c r="V17" s="14">
        <f t="shared" si="5"/>
        <v>44364</v>
      </c>
      <c r="W17" s="14">
        <f t="shared" si="5"/>
        <v>44365</v>
      </c>
      <c r="X17" s="14">
        <f t="shared" si="5"/>
        <v>44366</v>
      </c>
      <c r="Z17" s="88"/>
      <c r="AA17" s="88"/>
      <c r="AB17" s="88"/>
      <c r="AC17" s="88"/>
      <c r="AD17" s="88"/>
      <c r="AE17" s="88"/>
      <c r="AF17" s="88"/>
      <c r="AH17" s="88"/>
      <c r="AJ17" s="98"/>
      <c r="AP17" s="11"/>
      <c r="AQ17" s="94"/>
      <c r="AR17" s="94"/>
      <c r="AS17" s="94"/>
      <c r="AT17" s="94"/>
      <c r="AU17" s="94"/>
      <c r="AV17" s="94"/>
      <c r="AW17" s="94"/>
    </row>
    <row r="18" spans="1:50" ht="15.6" x14ac:dyDescent="0.3">
      <c r="A18" s="13"/>
      <c r="B18" s="14">
        <f>IF(H17="","",IF(MONTH(H17+1)&lt;&gt;MONTH(H17),"",H17+1))</f>
        <v>44304</v>
      </c>
      <c r="C18" s="21">
        <f t="shared" si="3"/>
        <v>44305</v>
      </c>
      <c r="D18" s="14">
        <f t="shared" si="3"/>
        <v>44306</v>
      </c>
      <c r="E18" s="14">
        <f t="shared" si="3"/>
        <v>44307</v>
      </c>
      <c r="F18" s="14">
        <f t="shared" si="3"/>
        <v>44308</v>
      </c>
      <c r="G18" s="23">
        <f t="shared" si="3"/>
        <v>44309</v>
      </c>
      <c r="H18" s="14">
        <f t="shared" si="3"/>
        <v>44310</v>
      </c>
      <c r="J18" s="14">
        <f>IF(P17="","",IF(MONTH(P17+1)&lt;&gt;MONTH(P17),"",P17+1))</f>
        <v>44332</v>
      </c>
      <c r="K18" s="14">
        <f t="shared" si="4"/>
        <v>44333</v>
      </c>
      <c r="L18" s="14">
        <f t="shared" si="4"/>
        <v>44334</v>
      </c>
      <c r="M18" s="14">
        <f t="shared" si="4"/>
        <v>44335</v>
      </c>
      <c r="N18" s="14">
        <f t="shared" si="4"/>
        <v>44336</v>
      </c>
      <c r="O18" s="21">
        <f t="shared" si="4"/>
        <v>44337</v>
      </c>
      <c r="P18" s="14">
        <f t="shared" si="4"/>
        <v>44338</v>
      </c>
      <c r="Q18" s="11"/>
      <c r="R18" s="14">
        <f>IF(X17="","",IF(MONTH(X17+1)&lt;&gt;MONTH(X17),"",X17+1))</f>
        <v>44367</v>
      </c>
      <c r="S18" s="14">
        <f t="shared" si="5"/>
        <v>44368</v>
      </c>
      <c r="T18" s="14">
        <f t="shared" si="5"/>
        <v>44369</v>
      </c>
      <c r="U18" s="14">
        <f t="shared" si="5"/>
        <v>44370</v>
      </c>
      <c r="V18" s="23">
        <f t="shared" si="5"/>
        <v>44371</v>
      </c>
      <c r="W18" s="18">
        <f t="shared" si="5"/>
        <v>44372</v>
      </c>
      <c r="X18" s="14">
        <f t="shared" si="5"/>
        <v>44373</v>
      </c>
      <c r="Z18" s="89"/>
      <c r="AA18" s="89"/>
      <c r="AB18" s="89"/>
      <c r="AC18" s="89"/>
      <c r="AD18" s="89"/>
      <c r="AE18" s="89"/>
      <c r="AF18" s="89"/>
      <c r="AG18" s="34"/>
      <c r="AH18" s="89"/>
      <c r="AJ18" s="98"/>
      <c r="AP18" s="11"/>
      <c r="AQ18" s="94"/>
      <c r="AR18" s="94"/>
      <c r="AS18" s="94"/>
      <c r="AT18" s="94"/>
      <c r="AU18" s="94"/>
      <c r="AV18" s="94"/>
      <c r="AW18" s="94"/>
    </row>
    <row r="19" spans="1:50" ht="15.6" x14ac:dyDescent="0.3">
      <c r="A19" s="7"/>
      <c r="B19" s="14">
        <f>IF(H18="","",IF(MONTH(H18+1)&lt;&gt;MONTH(H18),"",H18+1))</f>
        <v>44311</v>
      </c>
      <c r="C19" s="18">
        <f t="shared" si="3"/>
        <v>44312</v>
      </c>
      <c r="D19" s="21">
        <f t="shared" si="3"/>
        <v>44313</v>
      </c>
      <c r="E19" s="14">
        <f t="shared" si="3"/>
        <v>44314</v>
      </c>
      <c r="F19" s="14">
        <f t="shared" si="3"/>
        <v>44315</v>
      </c>
      <c r="G19" s="14">
        <f t="shared" si="3"/>
        <v>44316</v>
      </c>
      <c r="H19" s="14" t="str">
        <f t="shared" si="3"/>
        <v/>
      </c>
      <c r="J19" s="14">
        <f>IF(P18="","",IF(MONTH(P18+1)&lt;&gt;MONTH(P18),"",P18+1))</f>
        <v>44339</v>
      </c>
      <c r="K19" s="23">
        <f t="shared" si="4"/>
        <v>44340</v>
      </c>
      <c r="L19" s="18">
        <f t="shared" si="4"/>
        <v>44341</v>
      </c>
      <c r="M19" s="14">
        <f t="shared" si="4"/>
        <v>44342</v>
      </c>
      <c r="N19" s="21">
        <f t="shared" si="4"/>
        <v>44343</v>
      </c>
      <c r="O19" s="20">
        <f t="shared" si="4"/>
        <v>44344</v>
      </c>
      <c r="P19" s="14">
        <f t="shared" si="4"/>
        <v>44345</v>
      </c>
      <c r="Q19" s="11"/>
      <c r="R19" s="14">
        <f>IF(X18="","",IF(MONTH(X18+1)&lt;&gt;MONTH(X18),"",X18+1))</f>
        <v>44374</v>
      </c>
      <c r="S19" s="14">
        <f t="shared" si="5"/>
        <v>44375</v>
      </c>
      <c r="T19" s="14">
        <f t="shared" si="5"/>
        <v>44376</v>
      </c>
      <c r="U19" s="14">
        <f t="shared" si="5"/>
        <v>44377</v>
      </c>
      <c r="V19" s="14" t="str">
        <f t="shared" si="5"/>
        <v/>
      </c>
      <c r="W19" s="14" t="str">
        <f t="shared" si="5"/>
        <v/>
      </c>
      <c r="X19" s="14" t="str">
        <f t="shared" si="5"/>
        <v/>
      </c>
      <c r="Z19" s="35">
        <v>4</v>
      </c>
      <c r="AA19" s="33" t="s">
        <v>57</v>
      </c>
      <c r="AG19" s="34"/>
      <c r="AH19" s="36"/>
      <c r="AP19" s="11"/>
    </row>
    <row r="20" spans="1:50" ht="18" customHeight="1" x14ac:dyDescent="0.35">
      <c r="A20" s="9"/>
      <c r="B20" s="14" t="str">
        <f>IF(H19="","",IF(MONTH(H19+1)&lt;&gt;MONTH(H19),"",H19+1))</f>
        <v/>
      </c>
      <c r="C20" s="14" t="str">
        <f t="shared" si="3"/>
        <v/>
      </c>
      <c r="D20" s="14" t="str">
        <f t="shared" si="3"/>
        <v/>
      </c>
      <c r="E20" s="14" t="str">
        <f t="shared" si="3"/>
        <v/>
      </c>
      <c r="F20" s="14" t="str">
        <f t="shared" si="3"/>
        <v/>
      </c>
      <c r="G20" s="14" t="str">
        <f t="shared" si="3"/>
        <v/>
      </c>
      <c r="H20" s="14" t="str">
        <f t="shared" si="3"/>
        <v/>
      </c>
      <c r="J20" s="14">
        <f>IF(P19="","",IF(MONTH(P19+1)&lt;&gt;MONTH(P19),"",P19+1))</f>
        <v>44346</v>
      </c>
      <c r="K20" s="14">
        <f t="shared" si="4"/>
        <v>44347</v>
      </c>
      <c r="L20" s="14" t="str">
        <f t="shared" si="4"/>
        <v/>
      </c>
      <c r="M20" s="14" t="str">
        <f t="shared" si="4"/>
        <v/>
      </c>
      <c r="N20" s="14" t="str">
        <f t="shared" si="4"/>
        <v/>
      </c>
      <c r="O20" s="14" t="str">
        <f t="shared" si="4"/>
        <v/>
      </c>
      <c r="P20" s="14" t="str">
        <f t="shared" si="4"/>
        <v/>
      </c>
      <c r="Q20" s="11"/>
      <c r="R20" s="14" t="str">
        <f>IF(X19="","",IF(MONTH(X19+1)&lt;&gt;MONTH(X19),"",X19+1))</f>
        <v/>
      </c>
      <c r="S20" s="14" t="str">
        <f t="shared" si="5"/>
        <v/>
      </c>
      <c r="T20" s="14" t="str">
        <f t="shared" si="5"/>
        <v/>
      </c>
      <c r="U20" s="14" t="str">
        <f t="shared" si="5"/>
        <v/>
      </c>
      <c r="V20" s="14" t="str">
        <f t="shared" si="5"/>
        <v/>
      </c>
      <c r="W20" s="14" t="str">
        <f t="shared" si="5"/>
        <v/>
      </c>
      <c r="X20" s="14" t="str">
        <f t="shared" si="5"/>
        <v/>
      </c>
      <c r="Z20" s="95" t="s">
        <v>65</v>
      </c>
      <c r="AA20" s="95"/>
      <c r="AB20" s="95"/>
      <c r="AC20" s="95"/>
      <c r="AD20" s="95"/>
      <c r="AE20" s="95"/>
      <c r="AF20" s="95"/>
      <c r="AG20" s="34"/>
      <c r="AH20" s="96" t="s">
        <v>66</v>
      </c>
      <c r="AJ20" s="98"/>
      <c r="AP20" s="11"/>
    </row>
    <row r="21" spans="1:50" ht="15.6" x14ac:dyDescent="0.3">
      <c r="A21" s="11"/>
      <c r="B21" s="8"/>
      <c r="C21" s="8"/>
      <c r="D21" s="8"/>
      <c r="E21" s="8"/>
      <c r="F21" s="8"/>
      <c r="G21" s="8"/>
      <c r="H21" s="8"/>
      <c r="J21" s="8"/>
      <c r="K21" s="8"/>
      <c r="L21" s="8"/>
      <c r="M21" s="8"/>
      <c r="N21" s="8"/>
      <c r="O21" s="8"/>
      <c r="P21" s="8"/>
      <c r="Q21" s="8"/>
      <c r="R21" s="8"/>
      <c r="S21" s="8"/>
      <c r="T21" s="8"/>
      <c r="U21" s="8"/>
      <c r="V21" s="8"/>
      <c r="W21" s="8"/>
      <c r="X21" s="8"/>
      <c r="Z21" s="95"/>
      <c r="AA21" s="95"/>
      <c r="AB21" s="95"/>
      <c r="AC21" s="95"/>
      <c r="AD21" s="95"/>
      <c r="AE21" s="95"/>
      <c r="AF21" s="95"/>
      <c r="AG21" s="34"/>
      <c r="AH21" s="96"/>
      <c r="AJ21" s="98"/>
      <c r="AP21" s="11"/>
    </row>
    <row r="22" spans="1:50" ht="15.6" x14ac:dyDescent="0.3">
      <c r="A22" s="13"/>
      <c r="Z22" s="95"/>
      <c r="AA22" s="95"/>
      <c r="AB22" s="95"/>
      <c r="AC22" s="95"/>
      <c r="AD22" s="95"/>
      <c r="AE22" s="95"/>
      <c r="AF22" s="95"/>
      <c r="AG22" s="34"/>
      <c r="AH22" s="96"/>
      <c r="AJ22" s="98"/>
    </row>
    <row r="23" spans="1:50" ht="19.8" x14ac:dyDescent="0.3">
      <c r="A23" s="13"/>
      <c r="B23" s="90">
        <f>DATE(YEAR(R13+42),MONTH(R13+42),1)</f>
        <v>44378</v>
      </c>
      <c r="C23" s="90"/>
      <c r="D23" s="90"/>
      <c r="E23" s="90"/>
      <c r="F23" s="90"/>
      <c r="G23" s="90"/>
      <c r="H23" s="90"/>
      <c r="I23" s="10"/>
      <c r="J23" s="90">
        <f>DATE(YEAR(B23+42),MONTH(B23+42),1)</f>
        <v>44409</v>
      </c>
      <c r="K23" s="90"/>
      <c r="L23" s="90"/>
      <c r="M23" s="90"/>
      <c r="N23" s="90"/>
      <c r="O23" s="90"/>
      <c r="P23" s="90"/>
      <c r="R23" s="90">
        <f>DATE(YEAR(J23+42),MONTH(J23+42),1)</f>
        <v>44440</v>
      </c>
      <c r="S23" s="90"/>
      <c r="T23" s="90"/>
      <c r="U23" s="90"/>
      <c r="V23" s="90"/>
      <c r="W23" s="90"/>
      <c r="X23" s="90"/>
      <c r="Z23" s="95"/>
      <c r="AA23" s="95"/>
      <c r="AB23" s="95"/>
      <c r="AC23" s="95"/>
      <c r="AD23" s="95"/>
      <c r="AE23" s="95"/>
      <c r="AF23" s="95"/>
      <c r="AG23" s="34"/>
      <c r="AH23" s="96"/>
      <c r="AJ23" s="98"/>
    </row>
    <row r="24" spans="1:50" ht="15.6" x14ac:dyDescent="0.3">
      <c r="A24" s="13"/>
      <c r="B24" s="12" t="str">
        <f>CHOOSE(1+MOD('Calendar Setting'!$R$3+1-2,7),"S","M","T","W","T","F","S")</f>
        <v>S</v>
      </c>
      <c r="C24" s="12" t="str">
        <f>CHOOSE(1+MOD('Calendar Setting'!$R$3+2-2,7),"S","M","T","W","T","F","S")</f>
        <v>M</v>
      </c>
      <c r="D24" s="12" t="str">
        <f>CHOOSE(1+MOD('Calendar Setting'!$R$3+3-2,7),"S","M","T","W","T","F","S")</f>
        <v>T</v>
      </c>
      <c r="E24" s="12" t="str">
        <f>CHOOSE(1+MOD('Calendar Setting'!$R$3+4-2,7),"S","M","T","W","T","F","S")</f>
        <v>W</v>
      </c>
      <c r="F24" s="12" t="str">
        <f>CHOOSE(1+MOD('Calendar Setting'!$R$3+5-2,7),"S","M","T","W","T","F","S")</f>
        <v>T</v>
      </c>
      <c r="G24" s="12" t="str">
        <f>CHOOSE(1+MOD('Calendar Setting'!$R$3+6-2,7),"S","M","T","W","T","F","S")</f>
        <v>F</v>
      </c>
      <c r="H24" s="12" t="str">
        <f>CHOOSE(1+MOD('Calendar Setting'!$R$3+7-2,7),"S","M","T","W","T","F","S")</f>
        <v>S</v>
      </c>
      <c r="I24" s="11"/>
      <c r="J24" s="12" t="str">
        <f>CHOOSE(1+MOD('Calendar Setting'!$R$3+1-2,7),"S","M","T","W","T","F","S")</f>
        <v>S</v>
      </c>
      <c r="K24" s="12" t="str">
        <f>CHOOSE(1+MOD('Calendar Setting'!$R$3+2-2,7),"S","M","T","W","T","F","S")</f>
        <v>M</v>
      </c>
      <c r="L24" s="12" t="str">
        <f>CHOOSE(1+MOD('Calendar Setting'!$R$3+3-2,7),"S","M","T","W","T","F","S")</f>
        <v>T</v>
      </c>
      <c r="M24" s="12" t="str">
        <f>CHOOSE(1+MOD('Calendar Setting'!$R$3+4-2,7),"S","M","T","W","T","F","S")</f>
        <v>W</v>
      </c>
      <c r="N24" s="12" t="str">
        <f>CHOOSE(1+MOD('Calendar Setting'!$R$3+5-2,7),"S","M","T","W","T","F","S")</f>
        <v>T</v>
      </c>
      <c r="O24" s="12" t="str">
        <f>CHOOSE(1+MOD('Calendar Setting'!$R$3+6-2,7),"S","M","T","W","T","F","S")</f>
        <v>F</v>
      </c>
      <c r="P24" s="12" t="str">
        <f>CHOOSE(1+MOD('Calendar Setting'!$R$3+7-2,7),"S","M","T","W","T","F","S")</f>
        <v>S</v>
      </c>
      <c r="R24" s="12" t="str">
        <f>CHOOSE(1+MOD('Calendar Setting'!$R$3+1-2,7),"S","M","T","W","T","F","S")</f>
        <v>S</v>
      </c>
      <c r="S24" s="12" t="str">
        <f>CHOOSE(1+MOD('Calendar Setting'!$R$3+2-2,7),"S","M","T","W","T","F","S")</f>
        <v>M</v>
      </c>
      <c r="T24" s="12" t="str">
        <f>CHOOSE(1+MOD('Calendar Setting'!$R$3+3-2,7),"S","M","T","W","T","F","S")</f>
        <v>T</v>
      </c>
      <c r="U24" s="12" t="str">
        <f>CHOOSE(1+MOD('Calendar Setting'!$R$3+4-2,7),"S","M","T","W","T","F","S")</f>
        <v>W</v>
      </c>
      <c r="V24" s="12" t="str">
        <f>CHOOSE(1+MOD('Calendar Setting'!$R$3+5-2,7),"S","M","T","W","T","F","S")</f>
        <v>T</v>
      </c>
      <c r="W24" s="12" t="str">
        <f>CHOOSE(1+MOD('Calendar Setting'!$R$3+6-2,7),"S","M","T","W","T","F","S")</f>
        <v>F</v>
      </c>
      <c r="X24" s="12" t="str">
        <f>CHOOSE(1+MOD('Calendar Setting'!$R$3+7-2,7),"S","M","T","W","T","F","S")</f>
        <v>S</v>
      </c>
      <c r="Z24" s="95"/>
      <c r="AA24" s="95"/>
      <c r="AB24" s="95"/>
      <c r="AC24" s="95"/>
      <c r="AD24" s="95"/>
      <c r="AE24" s="95"/>
      <c r="AF24" s="95"/>
      <c r="AG24" s="34"/>
      <c r="AH24" s="96"/>
      <c r="AJ24" s="98"/>
    </row>
    <row r="25" spans="1:50" ht="15.6" x14ac:dyDescent="0.3">
      <c r="A25" s="13"/>
      <c r="B25" s="14" t="str">
        <f>IF(WEEKDAY(B23,1)=MOD('Calendar Setting'!$R$3,7),B23,"")</f>
        <v/>
      </c>
      <c r="C25" s="14" t="str">
        <f>IF(B25="",IF(WEEKDAY(B23,1)=MOD('Calendar Setting'!$R$3,7)+1,B23,""),B25+1)</f>
        <v/>
      </c>
      <c r="D25" s="14" t="str">
        <f>IF(C25="",IF(WEEKDAY(B23,1)=MOD('Calendar Setting'!$R$3+1,7)+1,B23,""),C25+1)</f>
        <v/>
      </c>
      <c r="E25" s="21" t="str">
        <f>IF(D25="",IF(WEEKDAY(B23,1)=MOD('Calendar Setting'!$R$3+2,7)+1,B23,""),D25+1)</f>
        <v/>
      </c>
      <c r="F25" s="22">
        <f>IF(E25="",IF(WEEKDAY(B23,1)=MOD('Calendar Setting'!$R$3+3,7)+1,B23,""),E25+1)</f>
        <v>44378</v>
      </c>
      <c r="G25" s="21">
        <f>IF(F25="",IF(WEEKDAY(B23,1)=MOD('Calendar Setting'!$R$3+4,7)+1,B23,""),F25+1)</f>
        <v>44379</v>
      </c>
      <c r="H25" s="14">
        <f>IF(G25="",IF(WEEKDAY(B23,1)=MOD('Calendar Setting'!$R$3+5,7)+1,B23,""),G25+1)</f>
        <v>44380</v>
      </c>
      <c r="I25" s="11"/>
      <c r="J25" s="14">
        <f>IF(WEEKDAY(J23,1)=MOD('Calendar Setting'!$R$3,7),J23,"")</f>
        <v>44409</v>
      </c>
      <c r="K25" s="14">
        <f>IF(J25="",IF(WEEKDAY(J23,1)=MOD('Calendar Setting'!$R$3,7)+1,J23,""),J25+1)</f>
        <v>44410</v>
      </c>
      <c r="L25" s="14">
        <f>IF(K25="",IF(WEEKDAY(J23,1)=MOD('Calendar Setting'!$R$3+1,7)+1,J23,""),K25+1)</f>
        <v>44411</v>
      </c>
      <c r="M25" s="14">
        <f>IF(L25="",IF(WEEKDAY(J23,1)=MOD('Calendar Setting'!$R$3+2,7)+1,J23,""),L25+1)</f>
        <v>44412</v>
      </c>
      <c r="N25" s="14">
        <f>IF(M25="",IF(WEEKDAY(J23,1)=MOD('Calendar Setting'!$R$3+3,7)+1,J23,""),M25+1)</f>
        <v>44413</v>
      </c>
      <c r="O25" s="14">
        <f>IF(N25="",IF(WEEKDAY(J23,1)=MOD('Calendar Setting'!$R$3+4,7)+1,J23,""),N25+1)</f>
        <v>44414</v>
      </c>
      <c r="P25" s="14">
        <f>IF(O25="",IF(WEEKDAY(J23,1)=MOD('Calendar Setting'!$R$3+5,7)+1,J23,""),O25+1)</f>
        <v>44415</v>
      </c>
      <c r="R25" s="14" t="str">
        <f>IF(WEEKDAY(R23,1)=MOD('Calendar Setting'!$R$3,7),R23,"")</f>
        <v/>
      </c>
      <c r="S25" s="14" t="str">
        <f>IF(R25="",IF(WEEKDAY(R23,1)=MOD('Calendar Setting'!$R$3,7)+1,R23,""),R25+1)</f>
        <v/>
      </c>
      <c r="T25" s="21" t="str">
        <f>IF(S25="",IF(WEEKDAY(R23,1)=MOD('Calendar Setting'!$R$3+1,7)+1,R23,""),S25+1)</f>
        <v/>
      </c>
      <c r="U25" s="14">
        <f>IF(T25="",IF(WEEKDAY(R23,1)=MOD('Calendar Setting'!$R$3+2,7)+1,R23,""),T25+1)</f>
        <v>44440</v>
      </c>
      <c r="V25" s="14">
        <f>IF(U25="",IF(WEEKDAY(R23,1)=MOD('Calendar Setting'!$R$3+3,7)+1,R23,""),U25+1)</f>
        <v>44441</v>
      </c>
      <c r="W25" s="14">
        <f>IF(V25="",IF(WEEKDAY(R23,1)=MOD('Calendar Setting'!$R$3+4,7)+1,R23,""),V25+1)</f>
        <v>44442</v>
      </c>
      <c r="X25" s="14">
        <f>IF(W25="",IF(WEEKDAY(R23,1)=MOD('Calendar Setting'!$R$3+5,7)+1,R23,""),W25+1)</f>
        <v>44443</v>
      </c>
      <c r="Z25" s="95"/>
      <c r="AA25" s="95"/>
      <c r="AB25" s="95"/>
      <c r="AC25" s="95"/>
      <c r="AD25" s="95"/>
      <c r="AE25" s="95"/>
      <c r="AF25" s="95"/>
      <c r="AG25" s="34"/>
      <c r="AH25" s="96"/>
    </row>
    <row r="26" spans="1:50" ht="15.6" customHeight="1" x14ac:dyDescent="0.3">
      <c r="A26" s="13"/>
      <c r="B26" s="14">
        <f>IF(H25="","",IF(MONTH(H25+1)&lt;&gt;MONTH(H25),"",H25+1))</f>
        <v>44381</v>
      </c>
      <c r="C26" s="14">
        <f t="shared" ref="C26:H30" si="6">IF(B26="","",IF(MONTH(B26+1)&lt;&gt;MONTH(B26),"",B26+1))</f>
        <v>44382</v>
      </c>
      <c r="D26" s="14">
        <f t="shared" si="6"/>
        <v>44383</v>
      </c>
      <c r="E26" s="14">
        <f t="shared" si="6"/>
        <v>44384</v>
      </c>
      <c r="F26" s="14">
        <f t="shared" si="6"/>
        <v>44385</v>
      </c>
      <c r="G26" s="14">
        <f t="shared" si="6"/>
        <v>44386</v>
      </c>
      <c r="H26" s="14">
        <f t="shared" si="6"/>
        <v>44387</v>
      </c>
      <c r="I26" s="11"/>
      <c r="J26" s="14">
        <f>IF(P25="","",IF(MONTH(P25+1)&lt;&gt;MONTH(P25),"",P25+1))</f>
        <v>44416</v>
      </c>
      <c r="K26" s="21">
        <f t="shared" ref="K26:P30" si="7">IF(J26="","",IF(MONTH(J26+1)&lt;&gt;MONTH(J26),"",J26+1))</f>
        <v>44417</v>
      </c>
      <c r="L26" s="14">
        <f t="shared" si="7"/>
        <v>44418</v>
      </c>
      <c r="M26" s="14">
        <f t="shared" si="7"/>
        <v>44419</v>
      </c>
      <c r="N26" s="14">
        <f t="shared" si="7"/>
        <v>44420</v>
      </c>
      <c r="O26" s="14">
        <f t="shared" si="7"/>
        <v>44421</v>
      </c>
      <c r="P26" s="14">
        <f t="shared" si="7"/>
        <v>44422</v>
      </c>
      <c r="R26" s="14">
        <f>IF(X25="","",IF(MONTH(X25+1)&lt;&gt;MONTH(X25),"",X25+1))</f>
        <v>44444</v>
      </c>
      <c r="S26" s="14">
        <f t="shared" ref="S26:X29" si="8">IF(R26="","",IF(MONTH(R26+1)&lt;&gt;MONTH(R26),"",R26+1))</f>
        <v>44445</v>
      </c>
      <c r="T26" s="14">
        <f t="shared" si="8"/>
        <v>44446</v>
      </c>
      <c r="U26" s="14">
        <f t="shared" si="8"/>
        <v>44447</v>
      </c>
      <c r="V26" s="14">
        <f t="shared" si="8"/>
        <v>44448</v>
      </c>
      <c r="W26" s="14">
        <f t="shared" si="8"/>
        <v>44449</v>
      </c>
      <c r="X26" s="14">
        <f t="shared" si="8"/>
        <v>44450</v>
      </c>
      <c r="Z26" s="95"/>
      <c r="AA26" s="95"/>
      <c r="AB26" s="95"/>
      <c r="AC26" s="95"/>
      <c r="AD26" s="95"/>
      <c r="AE26" s="95"/>
      <c r="AF26" s="95"/>
      <c r="AG26" s="34"/>
      <c r="AH26" s="96"/>
    </row>
    <row r="27" spans="1:50" ht="15.6" x14ac:dyDescent="0.3">
      <c r="A27" s="13"/>
      <c r="B27" s="14">
        <f>IF(H26="","",IF(MONTH(H26+1)&lt;&gt;MONTH(H26),"",H26+1))</f>
        <v>44388</v>
      </c>
      <c r="C27" s="14">
        <f t="shared" si="6"/>
        <v>44389</v>
      </c>
      <c r="D27" s="14">
        <f t="shared" si="6"/>
        <v>44390</v>
      </c>
      <c r="E27" s="14">
        <f t="shared" si="6"/>
        <v>44391</v>
      </c>
      <c r="F27" s="52">
        <f t="shared" si="6"/>
        <v>44392</v>
      </c>
      <c r="G27" s="21">
        <f t="shared" si="6"/>
        <v>44393</v>
      </c>
      <c r="H27" s="14">
        <f t="shared" si="6"/>
        <v>44394</v>
      </c>
      <c r="I27" s="11"/>
      <c r="J27" s="14">
        <f>IF(P26="","",IF(MONTH(P26+1)&lt;&gt;MONTH(P26),"",P26+1))</f>
        <v>44423</v>
      </c>
      <c r="K27" s="14">
        <f t="shared" si="7"/>
        <v>44424</v>
      </c>
      <c r="L27" s="14">
        <f t="shared" si="7"/>
        <v>44425</v>
      </c>
      <c r="M27" s="14">
        <f t="shared" si="7"/>
        <v>44426</v>
      </c>
      <c r="N27" s="14">
        <f t="shared" si="7"/>
        <v>44427</v>
      </c>
      <c r="O27" s="21">
        <f t="shared" si="7"/>
        <v>44428</v>
      </c>
      <c r="P27" s="14">
        <f t="shared" si="7"/>
        <v>44429</v>
      </c>
      <c r="R27" s="14">
        <f>IF(X26="","",IF(MONTH(X26+1)&lt;&gt;MONTH(X26),"",X26+1))</f>
        <v>44451</v>
      </c>
      <c r="S27" s="14">
        <f t="shared" si="8"/>
        <v>44452</v>
      </c>
      <c r="T27" s="14">
        <f t="shared" si="8"/>
        <v>44453</v>
      </c>
      <c r="U27" s="14">
        <f t="shared" si="8"/>
        <v>44454</v>
      </c>
      <c r="V27" s="14">
        <f t="shared" si="8"/>
        <v>44455</v>
      </c>
      <c r="W27" s="14">
        <f t="shared" si="8"/>
        <v>44456</v>
      </c>
      <c r="X27" s="14">
        <f t="shared" si="8"/>
        <v>44457</v>
      </c>
      <c r="Z27" s="95"/>
      <c r="AA27" s="95"/>
      <c r="AB27" s="95"/>
      <c r="AC27" s="95"/>
      <c r="AD27" s="95"/>
      <c r="AE27" s="95"/>
      <c r="AF27" s="95"/>
      <c r="AG27" s="34"/>
      <c r="AH27" s="96"/>
    </row>
    <row r="28" spans="1:50" ht="15.6" x14ac:dyDescent="0.3">
      <c r="B28" s="14">
        <f>IF(H27="","",IF(MONTH(H27+1)&lt;&gt;MONTH(H27),"",H27+1))</f>
        <v>44395</v>
      </c>
      <c r="C28" s="21">
        <f t="shared" si="6"/>
        <v>44396</v>
      </c>
      <c r="D28" s="14">
        <f t="shared" si="6"/>
        <v>44397</v>
      </c>
      <c r="E28" s="14">
        <f t="shared" si="6"/>
        <v>44398</v>
      </c>
      <c r="F28" s="21">
        <f t="shared" si="6"/>
        <v>44399</v>
      </c>
      <c r="G28" s="23">
        <f t="shared" si="6"/>
        <v>44400</v>
      </c>
      <c r="H28" s="14">
        <f t="shared" si="6"/>
        <v>44401</v>
      </c>
      <c r="I28" s="11"/>
      <c r="J28" s="14">
        <f>IF(P27="","",IF(MONTH(P27+1)&lt;&gt;MONTH(P27),"",P27+1))</f>
        <v>44430</v>
      </c>
      <c r="K28" s="14">
        <f t="shared" si="7"/>
        <v>44431</v>
      </c>
      <c r="L28" s="14">
        <f t="shared" si="7"/>
        <v>44432</v>
      </c>
      <c r="M28" s="18">
        <f t="shared" si="7"/>
        <v>44433</v>
      </c>
      <c r="N28" s="14">
        <f t="shared" si="7"/>
        <v>44434</v>
      </c>
      <c r="O28" s="14">
        <f t="shared" si="7"/>
        <v>44435</v>
      </c>
      <c r="P28" s="14">
        <f t="shared" si="7"/>
        <v>44436</v>
      </c>
      <c r="R28" s="14">
        <f>IF(X27="","",IF(MONTH(X27+1)&lt;&gt;MONTH(X27),"",X27+1))</f>
        <v>44458</v>
      </c>
      <c r="S28" s="14">
        <f t="shared" si="8"/>
        <v>44459</v>
      </c>
      <c r="T28" s="14">
        <f t="shared" si="8"/>
        <v>44460</v>
      </c>
      <c r="U28" s="21">
        <f t="shared" si="8"/>
        <v>44461</v>
      </c>
      <c r="V28" s="21">
        <f t="shared" si="8"/>
        <v>44462</v>
      </c>
      <c r="W28" s="18">
        <f t="shared" si="8"/>
        <v>44463</v>
      </c>
      <c r="X28" s="14">
        <f t="shared" si="8"/>
        <v>44464</v>
      </c>
      <c r="Z28" s="89"/>
      <c r="AA28" s="89"/>
      <c r="AB28" s="89"/>
      <c r="AC28" s="89"/>
      <c r="AD28" s="89"/>
      <c r="AE28" s="89"/>
      <c r="AF28" s="89"/>
      <c r="AH28" s="97"/>
      <c r="AU28" s="25"/>
      <c r="AV28" s="25"/>
      <c r="AW28" s="25"/>
      <c r="AX28" s="25"/>
    </row>
    <row r="29" spans="1:50" ht="15.6" x14ac:dyDescent="0.3">
      <c r="B29" s="14">
        <f>IF(H28="","",IF(MONTH(H28+1)&lt;&gt;MONTH(H28),"",H28+1))</f>
        <v>44402</v>
      </c>
      <c r="C29" s="18">
        <f t="shared" si="6"/>
        <v>44403</v>
      </c>
      <c r="D29" s="21">
        <f t="shared" si="6"/>
        <v>44404</v>
      </c>
      <c r="E29" s="14">
        <f t="shared" si="6"/>
        <v>44405</v>
      </c>
      <c r="F29" s="14">
        <f t="shared" si="6"/>
        <v>44406</v>
      </c>
      <c r="G29" s="14">
        <f t="shared" si="6"/>
        <v>44407</v>
      </c>
      <c r="H29" s="14">
        <f t="shared" si="6"/>
        <v>44408</v>
      </c>
      <c r="I29" s="11"/>
      <c r="J29" s="14">
        <f>IF(P28="","",IF(MONTH(P28+1)&lt;&gt;MONTH(P28),"",P28+1))</f>
        <v>44437</v>
      </c>
      <c r="K29" s="14">
        <f t="shared" si="7"/>
        <v>44438</v>
      </c>
      <c r="L29" s="23">
        <f t="shared" si="7"/>
        <v>44439</v>
      </c>
      <c r="M29" s="14" t="str">
        <f t="shared" si="7"/>
        <v/>
      </c>
      <c r="N29" s="14" t="str">
        <f t="shared" si="7"/>
        <v/>
      </c>
      <c r="O29" s="21" t="str">
        <f t="shared" si="7"/>
        <v/>
      </c>
      <c r="P29" s="14" t="str">
        <f t="shared" si="7"/>
        <v/>
      </c>
      <c r="R29" s="14">
        <f>IF(X28="","",IF(MONTH(X28+1)&lt;&gt;MONTH(X28),"",X28+1))</f>
        <v>44465</v>
      </c>
      <c r="S29" s="14">
        <f t="shared" si="8"/>
        <v>44466</v>
      </c>
      <c r="T29" s="14">
        <f t="shared" si="8"/>
        <v>44467</v>
      </c>
      <c r="U29" s="14">
        <f t="shared" si="8"/>
        <v>44468</v>
      </c>
      <c r="V29" s="14">
        <f t="shared" si="8"/>
        <v>44469</v>
      </c>
      <c r="W29" s="14" t="str">
        <f t="shared" si="8"/>
        <v/>
      </c>
      <c r="X29" s="14" t="str">
        <f t="shared" si="8"/>
        <v/>
      </c>
      <c r="Z29" s="78">
        <v>3</v>
      </c>
      <c r="AA29" s="43" t="s">
        <v>64</v>
      </c>
      <c r="AB29" s="44"/>
      <c r="AC29" s="44"/>
      <c r="AD29" s="44"/>
      <c r="AE29" s="44"/>
      <c r="AF29" s="44"/>
      <c r="AG29" s="34"/>
      <c r="AH29" s="79"/>
      <c r="AU29" s="25"/>
      <c r="AV29" s="25"/>
      <c r="AW29" s="25"/>
      <c r="AX29" s="25"/>
    </row>
    <row r="30" spans="1:50" ht="15.6" customHeight="1" x14ac:dyDescent="0.3">
      <c r="B30" s="14" t="str">
        <f>IF(H29="","",IF(MONTH(H29+1)&lt;&gt;MONTH(H29),"",H29+1))</f>
        <v/>
      </c>
      <c r="C30" s="14" t="str">
        <f t="shared" si="6"/>
        <v/>
      </c>
      <c r="D30" s="14" t="str">
        <f t="shared" si="6"/>
        <v/>
      </c>
      <c r="E30" s="14" t="str">
        <f t="shared" si="6"/>
        <v/>
      </c>
      <c r="F30" s="14" t="str">
        <f t="shared" si="6"/>
        <v/>
      </c>
      <c r="G30" s="14" t="str">
        <f t="shared" si="6"/>
        <v/>
      </c>
      <c r="H30" s="14" t="str">
        <f t="shared" si="6"/>
        <v/>
      </c>
      <c r="I30" s="11"/>
      <c r="J30" s="14" t="str">
        <f>IF(P29="","",IF(MONTH(P29+1)&lt;&gt;MONTH(P29),"",P29+1))</f>
        <v/>
      </c>
      <c r="K30" s="21" t="str">
        <f t="shared" si="7"/>
        <v/>
      </c>
      <c r="L30" s="14" t="str">
        <f t="shared" si="7"/>
        <v/>
      </c>
      <c r="M30" s="14" t="str">
        <f t="shared" si="7"/>
        <v/>
      </c>
      <c r="N30" s="14" t="str">
        <f t="shared" si="7"/>
        <v/>
      </c>
      <c r="O30" s="14" t="str">
        <f t="shared" si="7"/>
        <v/>
      </c>
      <c r="P30" s="14" t="str">
        <f t="shared" si="7"/>
        <v/>
      </c>
      <c r="R30" s="14" t="str">
        <f>IF(X29="","",IF(MONTH(X29+1)&lt;&gt;MONTH(X29),"",X29+1))</f>
        <v/>
      </c>
      <c r="S30" s="14" t="str">
        <f>IF(R30="","",IF(MONTH(R30+1)&lt;&gt;MONTH(R30),"",R30+1))</f>
        <v/>
      </c>
      <c r="T30" s="14" t="str">
        <f t="shared" ref="T30:X30" si="9">IF(S30="","",IF(MONTH(S30+1)&lt;&gt;MONTH(S30),"",S30+1))</f>
        <v/>
      </c>
      <c r="U30" s="14" t="str">
        <f t="shared" si="9"/>
        <v/>
      </c>
      <c r="V30" s="14" t="str">
        <f t="shared" si="9"/>
        <v/>
      </c>
      <c r="W30" s="14" t="str">
        <f t="shared" si="9"/>
        <v/>
      </c>
      <c r="X30" s="14" t="str">
        <f t="shared" si="9"/>
        <v/>
      </c>
      <c r="Z30" s="88" t="s">
        <v>11</v>
      </c>
      <c r="AA30" s="88"/>
      <c r="AB30" s="88"/>
      <c r="AC30" s="88"/>
      <c r="AD30" s="88"/>
      <c r="AE30" s="88"/>
      <c r="AF30" s="88"/>
      <c r="AG30" s="34"/>
      <c r="AH30" s="88" t="s">
        <v>12</v>
      </c>
      <c r="AU30" s="25"/>
      <c r="AV30" s="25"/>
      <c r="AW30" s="25"/>
      <c r="AX30" s="25"/>
    </row>
    <row r="31" spans="1:50" x14ac:dyDescent="0.3">
      <c r="B31" s="8"/>
      <c r="C31" s="8"/>
      <c r="D31" s="8"/>
      <c r="E31" s="8"/>
      <c r="F31" s="8"/>
      <c r="G31" s="8"/>
      <c r="H31" s="8"/>
      <c r="I31" s="8"/>
      <c r="J31" s="8"/>
      <c r="K31" s="8"/>
      <c r="L31" s="8"/>
      <c r="M31" s="8"/>
      <c r="N31" s="8"/>
      <c r="O31" s="8"/>
      <c r="P31" s="8"/>
      <c r="Z31" s="88"/>
      <c r="AA31" s="88"/>
      <c r="AB31" s="88"/>
      <c r="AC31" s="88"/>
      <c r="AD31" s="88"/>
      <c r="AE31" s="88"/>
      <c r="AF31" s="88"/>
      <c r="AG31" s="34"/>
      <c r="AH31" s="88"/>
      <c r="AU31" s="25"/>
      <c r="AV31" s="25"/>
      <c r="AW31" s="25"/>
      <c r="AX31" s="25"/>
    </row>
    <row r="32" spans="1:50" x14ac:dyDescent="0.3">
      <c r="Z32" s="88"/>
      <c r="AA32" s="88"/>
      <c r="AB32" s="88"/>
      <c r="AC32" s="88"/>
      <c r="AD32" s="88"/>
      <c r="AE32" s="88"/>
      <c r="AF32" s="88"/>
      <c r="AG32" s="34"/>
      <c r="AH32" s="88"/>
      <c r="AI32" s="38"/>
      <c r="AJ32" s="38"/>
      <c r="AK32" s="38"/>
      <c r="AL32" s="38"/>
      <c r="AM32" s="38"/>
      <c r="AU32" s="25"/>
      <c r="AV32" s="25"/>
      <c r="AW32" s="25"/>
      <c r="AX32" s="25"/>
    </row>
    <row r="33" spans="2:50" ht="19.8" x14ac:dyDescent="0.3">
      <c r="B33" s="90">
        <f>DATE(YEAR(R23+42),MONTH(R23+42),1)</f>
        <v>44470</v>
      </c>
      <c r="C33" s="90"/>
      <c r="D33" s="90"/>
      <c r="E33" s="90"/>
      <c r="F33" s="90"/>
      <c r="G33" s="90"/>
      <c r="H33" s="90"/>
      <c r="I33" s="10"/>
      <c r="J33" s="90">
        <f>DATE(YEAR(B33+42),MONTH(B33+42),1)</f>
        <v>44501</v>
      </c>
      <c r="K33" s="90"/>
      <c r="L33" s="90"/>
      <c r="M33" s="90"/>
      <c r="N33" s="90"/>
      <c r="O33" s="90"/>
      <c r="P33" s="90"/>
      <c r="Q33" s="10"/>
      <c r="R33" s="90">
        <f>DATE(YEAR(J33+42),MONTH(J33+42),1)</f>
        <v>44531</v>
      </c>
      <c r="S33" s="90"/>
      <c r="T33" s="90"/>
      <c r="U33" s="90"/>
      <c r="V33" s="90"/>
      <c r="W33" s="90"/>
      <c r="X33" s="90"/>
      <c r="Z33" s="88"/>
      <c r="AA33" s="88"/>
      <c r="AB33" s="88"/>
      <c r="AC33" s="88"/>
      <c r="AD33" s="88"/>
      <c r="AE33" s="88"/>
      <c r="AF33" s="88"/>
      <c r="AG33" s="34"/>
      <c r="AH33" s="88"/>
      <c r="AI33" s="38"/>
      <c r="AJ33" s="38"/>
      <c r="AK33" s="38"/>
      <c r="AL33" s="38"/>
      <c r="AM33" s="38"/>
      <c r="AU33" s="25"/>
      <c r="AV33" s="25"/>
      <c r="AW33" s="25"/>
      <c r="AX33" s="25"/>
    </row>
    <row r="34" spans="2:50" ht="15.6" x14ac:dyDescent="0.3">
      <c r="B34" s="12" t="str">
        <f>CHOOSE(1+MOD('Calendar Setting'!$R$3+1-2,7),"S","M","T","W","T","F","S")</f>
        <v>S</v>
      </c>
      <c r="C34" s="12" t="str">
        <f>CHOOSE(1+MOD('Calendar Setting'!$R$3+2-2,7),"S","M","T","W","T","F","S")</f>
        <v>M</v>
      </c>
      <c r="D34" s="12" t="str">
        <f>CHOOSE(1+MOD('Calendar Setting'!$R$3+3-2,7),"S","M","T","W","T","F","S")</f>
        <v>T</v>
      </c>
      <c r="E34" s="12" t="str">
        <f>CHOOSE(1+MOD('Calendar Setting'!$R$3+4-2,7),"S","M","T","W","T","F","S")</f>
        <v>W</v>
      </c>
      <c r="F34" s="12" t="str">
        <f>CHOOSE(1+MOD('Calendar Setting'!$R$3+5-2,7),"S","M","T","W","T","F","S")</f>
        <v>T</v>
      </c>
      <c r="G34" s="12" t="str">
        <f>CHOOSE(1+MOD('Calendar Setting'!$R$3+6-2,7),"S","M","T","W","T","F","S")</f>
        <v>F</v>
      </c>
      <c r="H34" s="12" t="str">
        <f>CHOOSE(1+MOD('Calendar Setting'!$R$3+7-2,7),"S","M","T","W","T","F","S")</f>
        <v>S</v>
      </c>
      <c r="I34" s="11"/>
      <c r="J34" s="12" t="str">
        <f>CHOOSE(1+MOD('Calendar Setting'!$R$3+1-2,7),"S","M","T","W","T","F","S")</f>
        <v>S</v>
      </c>
      <c r="K34" s="12" t="str">
        <f>CHOOSE(1+MOD('Calendar Setting'!$R$3+2-2,7),"S","M","T","W","T","F","S")</f>
        <v>M</v>
      </c>
      <c r="L34" s="12" t="str">
        <f>CHOOSE(1+MOD('Calendar Setting'!$R$3+3-2,7),"S","M","T","W","T","F","S")</f>
        <v>T</v>
      </c>
      <c r="M34" s="12" t="str">
        <f>CHOOSE(1+MOD('Calendar Setting'!$R$3+4-2,7),"S","M","T","W","T","F","S")</f>
        <v>W</v>
      </c>
      <c r="N34" s="12" t="str">
        <f>CHOOSE(1+MOD('Calendar Setting'!$R$3+5-2,7),"S","M","T","W","T","F","S")</f>
        <v>T</v>
      </c>
      <c r="O34" s="12" t="str">
        <f>CHOOSE(1+MOD('Calendar Setting'!$R$3+6-2,7),"S","M","T","W","T","F","S")</f>
        <v>F</v>
      </c>
      <c r="P34" s="12" t="str">
        <f>CHOOSE(1+MOD('Calendar Setting'!$R$3+7-2,7),"S","M","T","W","T","F","S")</f>
        <v>S</v>
      </c>
      <c r="Q34" s="11"/>
      <c r="R34" s="12" t="str">
        <f>CHOOSE(1+MOD('Calendar Setting'!$R$3+1-2,7),"S","M","T","W","T","F","S")</f>
        <v>S</v>
      </c>
      <c r="S34" s="12" t="str">
        <f>CHOOSE(1+MOD('Calendar Setting'!$R$3+2-2,7),"S","M","T","W","T","F","S")</f>
        <v>M</v>
      </c>
      <c r="T34" s="12" t="str">
        <f>CHOOSE(1+MOD('Calendar Setting'!$R$3+3-2,7),"S","M","T","W","T","F","S")</f>
        <v>T</v>
      </c>
      <c r="U34" s="12" t="str">
        <f>CHOOSE(1+MOD('Calendar Setting'!$R$3+4-2,7),"S","M","T","W","T","F","S")</f>
        <v>W</v>
      </c>
      <c r="V34" s="12" t="str">
        <f>CHOOSE(1+MOD('Calendar Setting'!$R$3+5-2,7),"S","M","T","W","T","F","S")</f>
        <v>T</v>
      </c>
      <c r="W34" s="12" t="str">
        <f>CHOOSE(1+MOD('Calendar Setting'!$R$3+6-2,7),"S","M","T","W","T","F","S")</f>
        <v>F</v>
      </c>
      <c r="X34" s="12" t="str">
        <f>CHOOSE(1+MOD('Calendar Setting'!$R$3+7-2,7),"S","M","T","W","T","F","S")</f>
        <v>S</v>
      </c>
      <c r="Z34" s="89"/>
      <c r="AA34" s="89"/>
      <c r="AB34" s="89"/>
      <c r="AC34" s="89"/>
      <c r="AD34" s="89"/>
      <c r="AE34" s="89"/>
      <c r="AF34" s="89"/>
      <c r="AG34" s="34"/>
      <c r="AH34" s="89"/>
      <c r="AI34" s="38"/>
      <c r="AJ34" s="38"/>
      <c r="AK34" s="38"/>
      <c r="AL34" s="38"/>
      <c r="AM34" s="38"/>
    </row>
    <row r="35" spans="2:50" ht="15.6" customHeight="1" x14ac:dyDescent="0.3">
      <c r="B35" s="14" t="str">
        <f>IF(WEEKDAY(B33,1)=MOD('Calendar Setting'!$R$3,7),B33,"")</f>
        <v/>
      </c>
      <c r="C35" s="14" t="str">
        <f>IF(B35="",IF(WEEKDAY(B33,1)=MOD('Calendar Setting'!$R$3,7)+1,B33,""),B35+1)</f>
        <v/>
      </c>
      <c r="D35" s="14" t="str">
        <f>IF(C35="",IF(WEEKDAY(B33,1)=MOD('Calendar Setting'!$R$3+1,7)+1,B33,""),C35+1)</f>
        <v/>
      </c>
      <c r="E35" s="14" t="str">
        <f>IF(D35="",IF(WEEKDAY(B33,1)=MOD('Calendar Setting'!$R$3+2,7)+1,B33,""),D35+1)</f>
        <v/>
      </c>
      <c r="F35" s="21" t="str">
        <f>IF(E35="",IF(WEEKDAY(B33,1)=MOD('Calendar Setting'!$R$3+3,7)+1,B33,""),E35+1)</f>
        <v/>
      </c>
      <c r="G35" s="22">
        <f>IF(F35="",IF(WEEKDAY(B33,1)=MOD('Calendar Setting'!$R$3+4,7)+1,B33,""),F35+1)</f>
        <v>44470</v>
      </c>
      <c r="H35" s="14">
        <f>IF(G35="",IF(WEEKDAY(B33,1)=MOD('Calendar Setting'!$R$3+5,7)+1,B33,""),G35+1)</f>
        <v>44471</v>
      </c>
      <c r="I35" s="11"/>
      <c r="J35" s="14" t="str">
        <f>IF(WEEKDAY(J33,1)=MOD('Calendar Setting'!$R$3,7),J33,"")</f>
        <v/>
      </c>
      <c r="K35" s="53">
        <f>IF(J35="",IF(WEEKDAY(J33,1)=MOD('Calendar Setting'!$R$3,7)+1,J33,""),J35+1)</f>
        <v>44501</v>
      </c>
      <c r="L35" s="14">
        <f>IF(K35="",IF(WEEKDAY(J33,1)=MOD('Calendar Setting'!$R$3+1,7)+1,J33,""),K35+1)</f>
        <v>44502</v>
      </c>
      <c r="M35" s="14">
        <f>IF(L35="",IF(WEEKDAY(J33,1)=MOD('Calendar Setting'!$R$3+2,7)+1,J33,""),L35+1)</f>
        <v>44503</v>
      </c>
      <c r="N35" s="14">
        <f>IF(M35="",IF(WEEKDAY(J33,1)=MOD('Calendar Setting'!$R$3+3,7)+1,J33,""),M35+1)</f>
        <v>44504</v>
      </c>
      <c r="O35" s="21">
        <f>IF(N35="",IF(WEEKDAY(J33,1)=MOD('Calendar Setting'!$R$3+4,7)+1,J33,""),N35+1)</f>
        <v>44505</v>
      </c>
      <c r="P35" s="14">
        <f>IF(O35="",IF(WEEKDAY(J33,1)=MOD('Calendar Setting'!$R$3+5,7)+1,J33,""),O35+1)</f>
        <v>44506</v>
      </c>
      <c r="Q35" s="11"/>
      <c r="R35" s="14" t="str">
        <f>IF(WEEKDAY(R33,1)=MOD('Calendar Setting'!$R$3,7),R33,"")</f>
        <v/>
      </c>
      <c r="S35" s="14" t="str">
        <f>IF(R35="",IF(WEEKDAY(R33,1)=MOD('Calendar Setting'!$R$3,7)+1,R33,""),R35+1)</f>
        <v/>
      </c>
      <c r="T35" s="21" t="str">
        <f>IF(S35="",IF(WEEKDAY(R33,1)=MOD('Calendar Setting'!$R$3+1,7)+1,R33,""),S35+1)</f>
        <v/>
      </c>
      <c r="U35" s="14">
        <f>IF(T35="",IF(WEEKDAY(R33,1)=MOD('Calendar Setting'!$R$3+2,7)+1,R33,""),T35+1)</f>
        <v>44531</v>
      </c>
      <c r="V35" s="14">
        <f>IF(U35="",IF(WEEKDAY(R33,1)=MOD('Calendar Setting'!$R$3+3,7)+1,R33,""),U35+1)</f>
        <v>44532</v>
      </c>
      <c r="W35" s="14">
        <f>IF(V35="",IF(WEEKDAY(R33,1)=MOD('Calendar Setting'!$R$3+4,7)+1,R33,""),V35+1)</f>
        <v>44533</v>
      </c>
      <c r="X35" s="14">
        <f>IF(W35="",IF(WEEKDAY(R33,1)=MOD('Calendar Setting'!$R$3+5,7)+1,R33,""),W35+1)</f>
        <v>44534</v>
      </c>
      <c r="Z35" s="41">
        <v>1</v>
      </c>
      <c r="AA35" s="33" t="s">
        <v>26</v>
      </c>
      <c r="AG35" s="34"/>
      <c r="AH35" s="39"/>
      <c r="AI35" s="38"/>
      <c r="AJ35" s="38"/>
      <c r="AK35" s="38"/>
      <c r="AL35" s="38"/>
      <c r="AM35" s="38"/>
    </row>
    <row r="36" spans="2:50" ht="15.6" customHeight="1" x14ac:dyDescent="0.3">
      <c r="B36" s="14">
        <f>IF(H35="","",IF(MONTH(H35+1)&lt;&gt;MONTH(H35),"",H35+1))</f>
        <v>44472</v>
      </c>
      <c r="C36" s="14">
        <f t="shared" ref="C36:H39" si="10">IF(B36="","",IF(MONTH(B36+1)&lt;&gt;MONTH(B36),"",B36+1))</f>
        <v>44473</v>
      </c>
      <c r="D36" s="14">
        <f t="shared" si="10"/>
        <v>44474</v>
      </c>
      <c r="E36" s="14">
        <f t="shared" si="10"/>
        <v>44475</v>
      </c>
      <c r="F36" s="14">
        <f t="shared" si="10"/>
        <v>44476</v>
      </c>
      <c r="G36" s="14">
        <f t="shared" si="10"/>
        <v>44477</v>
      </c>
      <c r="H36" s="14">
        <f t="shared" si="10"/>
        <v>44478</v>
      </c>
      <c r="I36" s="11"/>
      <c r="J36" s="14">
        <f>IF(P35="","",IF(MONTH(P35+1)&lt;&gt;MONTH(P35),"",P35+1))</f>
        <v>44507</v>
      </c>
      <c r="K36" s="14">
        <f t="shared" ref="K36:P39" si="11">IF(J36="","",IF(MONTH(J36+1)&lt;&gt;MONTH(J36),"",J36+1))</f>
        <v>44508</v>
      </c>
      <c r="L36" s="14">
        <f t="shared" si="11"/>
        <v>44509</v>
      </c>
      <c r="M36" s="14">
        <f t="shared" si="11"/>
        <v>44510</v>
      </c>
      <c r="N36" s="14">
        <f t="shared" si="11"/>
        <v>44511</v>
      </c>
      <c r="O36" s="14">
        <f t="shared" si="11"/>
        <v>44512</v>
      </c>
      <c r="P36" s="14">
        <f t="shared" si="11"/>
        <v>44513</v>
      </c>
      <c r="Q36" s="11"/>
      <c r="R36" s="14">
        <f>IF(X35="","",IF(MONTH(X35+1)&lt;&gt;MONTH(X35),"",X35+1))</f>
        <v>44535</v>
      </c>
      <c r="S36" s="14">
        <f t="shared" ref="S36:X39" si="12">IF(R36="","",IF(MONTH(R36+1)&lt;&gt;MONTH(R36),"",R36+1))</f>
        <v>44536</v>
      </c>
      <c r="T36" s="14">
        <f t="shared" si="12"/>
        <v>44537</v>
      </c>
      <c r="U36" s="14">
        <f t="shared" si="12"/>
        <v>44538</v>
      </c>
      <c r="V36" s="14">
        <f t="shared" si="12"/>
        <v>44539</v>
      </c>
      <c r="W36" s="14">
        <f t="shared" si="12"/>
        <v>44540</v>
      </c>
      <c r="X36" s="14">
        <f t="shared" si="12"/>
        <v>44541</v>
      </c>
      <c r="Z36" s="95" t="s">
        <v>13</v>
      </c>
      <c r="AA36" s="95"/>
      <c r="AB36" s="95"/>
      <c r="AC36" s="95"/>
      <c r="AD36" s="95"/>
      <c r="AE36" s="95"/>
      <c r="AF36" s="95"/>
      <c r="AG36" s="34"/>
      <c r="AH36" s="95" t="s">
        <v>14</v>
      </c>
      <c r="AI36" s="38"/>
      <c r="AK36" s="38"/>
      <c r="AL36" s="38"/>
      <c r="AM36" s="38"/>
    </row>
    <row r="37" spans="2:50" ht="15.6" x14ac:dyDescent="0.3">
      <c r="B37" s="14">
        <f>IF(H36="","",IF(MONTH(H36+1)&lt;&gt;MONTH(H36),"",H36+1))</f>
        <v>44479</v>
      </c>
      <c r="C37" s="14">
        <f t="shared" si="10"/>
        <v>44480</v>
      </c>
      <c r="D37" s="14">
        <f t="shared" si="10"/>
        <v>44481</v>
      </c>
      <c r="E37" s="14">
        <f t="shared" si="10"/>
        <v>44482</v>
      </c>
      <c r="F37" s="14">
        <f t="shared" si="10"/>
        <v>44483</v>
      </c>
      <c r="G37" s="52">
        <f t="shared" si="10"/>
        <v>44484</v>
      </c>
      <c r="H37" s="14">
        <f t="shared" si="10"/>
        <v>44485</v>
      </c>
      <c r="I37" s="11"/>
      <c r="J37" s="14">
        <f>IF(P36="","",IF(MONTH(P36+1)&lt;&gt;MONTH(P36),"",P36+1))</f>
        <v>44514</v>
      </c>
      <c r="K37" s="14">
        <f t="shared" si="11"/>
        <v>44515</v>
      </c>
      <c r="L37" s="14">
        <f t="shared" si="11"/>
        <v>44516</v>
      </c>
      <c r="M37" s="14">
        <f t="shared" si="11"/>
        <v>44517</v>
      </c>
      <c r="N37" s="14">
        <f t="shared" si="11"/>
        <v>44518</v>
      </c>
      <c r="O37" s="14">
        <f t="shared" si="11"/>
        <v>44519</v>
      </c>
      <c r="P37" s="14">
        <f t="shared" si="11"/>
        <v>44520</v>
      </c>
      <c r="Q37" s="11"/>
      <c r="R37" s="14">
        <f>IF(X36="","",IF(MONTH(X36+1)&lt;&gt;MONTH(X36),"",X36+1))</f>
        <v>44542</v>
      </c>
      <c r="S37" s="14">
        <f t="shared" si="12"/>
        <v>44543</v>
      </c>
      <c r="T37" s="14">
        <f t="shared" si="12"/>
        <v>44544</v>
      </c>
      <c r="U37" s="14">
        <f t="shared" si="12"/>
        <v>44545</v>
      </c>
      <c r="V37" s="14">
        <f t="shared" si="12"/>
        <v>44546</v>
      </c>
      <c r="W37" s="21">
        <f t="shared" si="12"/>
        <v>44547</v>
      </c>
      <c r="X37" s="14">
        <f t="shared" si="12"/>
        <v>44548</v>
      </c>
      <c r="Z37" s="95"/>
      <c r="AA37" s="95"/>
      <c r="AB37" s="95"/>
      <c r="AC37" s="95"/>
      <c r="AD37" s="95"/>
      <c r="AE37" s="95"/>
      <c r="AF37" s="95"/>
      <c r="AG37" s="34"/>
      <c r="AH37" s="95"/>
      <c r="AI37" s="38"/>
      <c r="AJ37" s="38"/>
      <c r="AK37" s="38"/>
      <c r="AL37" s="38"/>
      <c r="AM37" s="38"/>
    </row>
    <row r="38" spans="2:50" ht="15.6" x14ac:dyDescent="0.3">
      <c r="B38" s="14">
        <f>IF(H37="","",IF(MONTH(H37+1)&lt;&gt;MONTH(H37),"",H37+1))</f>
        <v>44486</v>
      </c>
      <c r="C38" s="21">
        <f t="shared" si="10"/>
        <v>44487</v>
      </c>
      <c r="D38" s="14">
        <f t="shared" si="10"/>
        <v>44488</v>
      </c>
      <c r="E38" s="14">
        <f t="shared" si="10"/>
        <v>44489</v>
      </c>
      <c r="F38" s="14">
        <f t="shared" si="10"/>
        <v>44490</v>
      </c>
      <c r="G38" s="21">
        <f t="shared" si="10"/>
        <v>44491</v>
      </c>
      <c r="H38" s="14">
        <f t="shared" si="10"/>
        <v>44492</v>
      </c>
      <c r="I38" s="11"/>
      <c r="J38" s="14">
        <f>IF(P37="","",IF(MONTH(P37+1)&lt;&gt;MONTH(P37),"",P37+1))</f>
        <v>44521</v>
      </c>
      <c r="K38" s="14">
        <f t="shared" si="11"/>
        <v>44522</v>
      </c>
      <c r="L38" s="14">
        <f t="shared" si="11"/>
        <v>44523</v>
      </c>
      <c r="M38" s="23">
        <f t="shared" si="11"/>
        <v>44524</v>
      </c>
      <c r="N38" s="18">
        <f t="shared" si="11"/>
        <v>44525</v>
      </c>
      <c r="O38" s="21">
        <f t="shared" si="11"/>
        <v>44526</v>
      </c>
      <c r="P38" s="14">
        <f t="shared" si="11"/>
        <v>44527</v>
      </c>
      <c r="Q38" s="11"/>
      <c r="R38" s="14">
        <f>IF(X37="","",IF(MONTH(X37+1)&lt;&gt;MONTH(X37),"",X37+1))</f>
        <v>44549</v>
      </c>
      <c r="S38" s="14">
        <f t="shared" si="12"/>
        <v>44550</v>
      </c>
      <c r="T38" s="14">
        <f t="shared" si="12"/>
        <v>44551</v>
      </c>
      <c r="U38" s="21">
        <f t="shared" si="12"/>
        <v>44552</v>
      </c>
      <c r="V38" s="23">
        <f t="shared" si="12"/>
        <v>44553</v>
      </c>
      <c r="W38" s="18">
        <f t="shared" si="12"/>
        <v>44554</v>
      </c>
      <c r="X38" s="14">
        <f t="shared" si="12"/>
        <v>44555</v>
      </c>
      <c r="Z38" s="95"/>
      <c r="AA38" s="95"/>
      <c r="AB38" s="95"/>
      <c r="AC38" s="95"/>
      <c r="AD38" s="95"/>
      <c r="AE38" s="95"/>
      <c r="AF38" s="95"/>
      <c r="AG38" s="34"/>
      <c r="AH38" s="95"/>
    </row>
    <row r="39" spans="2:50" ht="15.6" x14ac:dyDescent="0.3">
      <c r="B39" s="14">
        <f>IF(H38="","",IF(MONTH(H38+1)&lt;&gt;MONTH(H38),"",H38+1))</f>
        <v>44493</v>
      </c>
      <c r="C39" s="18">
        <f t="shared" si="10"/>
        <v>44494</v>
      </c>
      <c r="D39" s="14">
        <f t="shared" si="10"/>
        <v>44495</v>
      </c>
      <c r="E39" s="21">
        <f t="shared" si="10"/>
        <v>44496</v>
      </c>
      <c r="F39" s="14">
        <f t="shared" si="10"/>
        <v>44497</v>
      </c>
      <c r="G39" s="14">
        <f t="shared" si="10"/>
        <v>44498</v>
      </c>
      <c r="H39" s="14">
        <f t="shared" si="10"/>
        <v>44499</v>
      </c>
      <c r="I39" s="11"/>
      <c r="J39" s="14">
        <f>IF(P38="","",IF(MONTH(P38+1)&lt;&gt;MONTH(P38),"",P38+1))</f>
        <v>44528</v>
      </c>
      <c r="K39" s="20">
        <f t="shared" si="11"/>
        <v>44529</v>
      </c>
      <c r="L39" s="14">
        <f t="shared" si="11"/>
        <v>44530</v>
      </c>
      <c r="M39" s="14" t="str">
        <f t="shared" si="11"/>
        <v/>
      </c>
      <c r="N39" s="14" t="str">
        <f t="shared" si="11"/>
        <v/>
      </c>
      <c r="O39" s="14" t="str">
        <f t="shared" si="11"/>
        <v/>
      </c>
      <c r="P39" s="14" t="str">
        <f t="shared" si="11"/>
        <v/>
      </c>
      <c r="Q39" s="11"/>
      <c r="R39" s="14">
        <f>IF(X38="","",IF(MONTH(X38+1)&lt;&gt;MONTH(X38),"",X38+1))</f>
        <v>44556</v>
      </c>
      <c r="S39" s="14">
        <f t="shared" si="12"/>
        <v>44557</v>
      </c>
      <c r="T39" s="14">
        <f t="shared" si="12"/>
        <v>44558</v>
      </c>
      <c r="U39" s="14">
        <f t="shared" si="12"/>
        <v>44559</v>
      </c>
      <c r="V39" s="14">
        <f t="shared" si="12"/>
        <v>44560</v>
      </c>
      <c r="W39" s="14">
        <f t="shared" si="12"/>
        <v>44561</v>
      </c>
      <c r="X39" s="14" t="str">
        <f t="shared" si="12"/>
        <v/>
      </c>
      <c r="Z39" s="95"/>
      <c r="AA39" s="95"/>
      <c r="AB39" s="95"/>
      <c r="AC39" s="95"/>
      <c r="AD39" s="95"/>
      <c r="AE39" s="95"/>
      <c r="AF39" s="95"/>
      <c r="AG39" s="34"/>
      <c r="AH39" s="95"/>
    </row>
    <row r="40" spans="2:50" ht="18" customHeight="1" x14ac:dyDescent="0.3">
      <c r="B40" s="14">
        <f>IF(H39="","",IF(MONTH(H39+1)&lt;&gt;MONTH(H39),"",H39+1))</f>
        <v>44500</v>
      </c>
      <c r="C40" s="14" t="str">
        <f>IF(B40="","",IF(MONTH(B40+1)&lt;&gt;MONTH(B40),"",B40+1))</f>
        <v/>
      </c>
      <c r="D40" s="14" t="str">
        <f t="shared" ref="D40:H40" si="13">IF(C40="","",IF(MONTH(C40+1)&lt;&gt;MONTH(C40),"",C40+1))</f>
        <v/>
      </c>
      <c r="E40" s="14" t="str">
        <f t="shared" si="13"/>
        <v/>
      </c>
      <c r="F40" s="14" t="str">
        <f t="shared" si="13"/>
        <v/>
      </c>
      <c r="G40" s="14" t="str">
        <f t="shared" si="13"/>
        <v/>
      </c>
      <c r="H40" s="14" t="str">
        <f t="shared" si="13"/>
        <v/>
      </c>
      <c r="I40" s="11"/>
      <c r="J40" s="14" t="str">
        <f>IF(P39="","",IF(MONTH(P39+1)&lt;&gt;MONTH(P39),"",P39+1))</f>
        <v/>
      </c>
      <c r="K40" s="14" t="str">
        <f>IF(J40="","",IF(MONTH(J40+1)&lt;&gt;MONTH(J40),"",J40+1))</f>
        <v/>
      </c>
      <c r="L40" s="14" t="str">
        <f t="shared" ref="L40:P40" si="14">IF(K40="","",IF(MONTH(K40+1)&lt;&gt;MONTH(K40),"",K40+1))</f>
        <v/>
      </c>
      <c r="M40" s="14" t="str">
        <f t="shared" si="14"/>
        <v/>
      </c>
      <c r="N40" s="14" t="str">
        <f t="shared" si="14"/>
        <v/>
      </c>
      <c r="O40" s="14" t="str">
        <f t="shared" si="14"/>
        <v/>
      </c>
      <c r="P40" s="14" t="str">
        <f t="shared" si="14"/>
        <v/>
      </c>
      <c r="Q40" s="11"/>
      <c r="R40" s="14" t="str">
        <f>IF(X39="","",IF(MONTH(X39+1)&lt;&gt;MONTH(X39),"",X39+1))</f>
        <v/>
      </c>
      <c r="S40" s="14" t="str">
        <f>IF(R40="","",IF(MONTH(R40+1)&lt;&gt;MONTH(R40),"",R40+1))</f>
        <v/>
      </c>
      <c r="T40" s="14" t="str">
        <f t="shared" ref="T40:X40" si="15">IF(S40="","",IF(MONTH(S40+1)&lt;&gt;MONTH(S40),"",S40+1))</f>
        <v/>
      </c>
      <c r="U40" s="14" t="str">
        <f t="shared" si="15"/>
        <v/>
      </c>
      <c r="V40" s="14" t="str">
        <f t="shared" si="15"/>
        <v/>
      </c>
      <c r="W40" s="14" t="str">
        <f t="shared" si="15"/>
        <v/>
      </c>
      <c r="X40" s="14" t="str">
        <f t="shared" si="15"/>
        <v/>
      </c>
      <c r="Z40" s="40"/>
      <c r="AA40" s="40"/>
      <c r="AB40" s="40"/>
      <c r="AC40" s="40"/>
      <c r="AD40" s="40"/>
      <c r="AE40" s="40"/>
      <c r="AF40" s="40"/>
      <c r="AG40" s="34"/>
      <c r="AH40" s="89"/>
    </row>
    <row r="41" spans="2:50" ht="15" customHeight="1" x14ac:dyDescent="0.3">
      <c r="Z41" s="41">
        <v>1</v>
      </c>
      <c r="AA41" s="99" t="s">
        <v>15</v>
      </c>
      <c r="AB41" s="99"/>
      <c r="AC41" s="99"/>
      <c r="AD41" s="99"/>
      <c r="AE41" s="99"/>
      <c r="AF41" s="99"/>
    </row>
    <row r="42" spans="2:50" ht="19.8" x14ac:dyDescent="0.3">
      <c r="B42" s="90">
        <f>DATE(YEAR(R33+42),MONTH(R33+42),1)*1</f>
        <v>44562</v>
      </c>
      <c r="C42" s="90"/>
      <c r="D42" s="90"/>
      <c r="E42" s="90"/>
      <c r="F42" s="90"/>
      <c r="G42" s="90"/>
      <c r="H42" s="90"/>
      <c r="I42" s="10"/>
      <c r="J42" s="104"/>
      <c r="K42" s="104"/>
      <c r="L42" s="104"/>
      <c r="M42" s="104"/>
      <c r="N42" s="104"/>
      <c r="O42" s="104"/>
      <c r="P42" s="104"/>
      <c r="Q42" s="105"/>
      <c r="R42" s="104"/>
      <c r="S42" s="104"/>
      <c r="T42" s="104"/>
      <c r="U42" s="104"/>
      <c r="V42" s="104"/>
      <c r="W42" s="104"/>
      <c r="X42" s="104"/>
      <c r="Z42" s="95" t="s">
        <v>16</v>
      </c>
      <c r="AA42" s="95"/>
      <c r="AB42" s="95"/>
      <c r="AC42" s="95"/>
      <c r="AD42" s="95"/>
      <c r="AE42" s="95"/>
      <c r="AF42" s="95"/>
      <c r="AG42" s="34"/>
      <c r="AH42" s="95" t="s">
        <v>17</v>
      </c>
    </row>
    <row r="43" spans="2:50" ht="15.6" x14ac:dyDescent="0.3">
      <c r="B43" s="12" t="str">
        <f>CHOOSE(1+MOD('Calendar Setting'!$R$3+1-2,7),"S","M","T","W","T","F","S")</f>
        <v>S</v>
      </c>
      <c r="C43" s="12" t="str">
        <f>CHOOSE(1+MOD('Calendar Setting'!$R$3+2-2,7),"S","M","T","W","T","F","S")</f>
        <v>M</v>
      </c>
      <c r="D43" s="12" t="str">
        <f>CHOOSE(1+MOD('Calendar Setting'!$R$3+3-2,7),"S","M","T","W","T","F","S")</f>
        <v>T</v>
      </c>
      <c r="E43" s="12" t="str">
        <f>CHOOSE(1+MOD('Calendar Setting'!$R$3+4-2,7),"S","M","T","W","T","F","S")</f>
        <v>W</v>
      </c>
      <c r="F43" s="12" t="str">
        <f>CHOOSE(1+MOD('Calendar Setting'!$R$3+5-2,7),"S","M","T","W","T","F","S")</f>
        <v>T</v>
      </c>
      <c r="G43" s="12" t="str">
        <f>CHOOSE(1+MOD('Calendar Setting'!$R$3+6-2,7),"S","M","T","W","T","F","S")</f>
        <v>F</v>
      </c>
      <c r="H43" s="12" t="str">
        <f>CHOOSE(1+MOD('Calendar Setting'!$R$3+7-2,7),"S","M","T","W","T","F","S")</f>
        <v>S</v>
      </c>
      <c r="I43" s="11"/>
      <c r="J43" s="106"/>
      <c r="K43" s="106"/>
      <c r="L43" s="106"/>
      <c r="M43" s="106"/>
      <c r="N43" s="106"/>
      <c r="O43" s="106"/>
      <c r="P43" s="106"/>
      <c r="Q43" s="107"/>
      <c r="R43" s="106"/>
      <c r="S43" s="106"/>
      <c r="T43" s="106"/>
      <c r="U43" s="106"/>
      <c r="V43" s="106"/>
      <c r="W43" s="106"/>
      <c r="X43" s="106"/>
      <c r="Z43" s="95"/>
      <c r="AA43" s="95"/>
      <c r="AB43" s="95"/>
      <c r="AC43" s="95"/>
      <c r="AD43" s="95"/>
      <c r="AE43" s="95"/>
      <c r="AF43" s="95"/>
      <c r="AG43" s="34"/>
      <c r="AH43" s="95"/>
    </row>
    <row r="44" spans="2:50" ht="15.6" x14ac:dyDescent="0.3">
      <c r="B44" s="14" t="str">
        <f>IF(WEEKDAY(B42,1)=MOD('Calendar Setting'!$R$3,7),B42,"")</f>
        <v/>
      </c>
      <c r="C44" s="14" t="str">
        <f>IF(B44="",IF(WEEKDAY(B42,1)=MOD('Calendar Setting'!$R$3,7)+1,B42,""),B44+1)</f>
        <v/>
      </c>
      <c r="D44" s="14" t="str">
        <f>IF(C44="",IF(WEEKDAY(B42,1)=MOD('Calendar Setting'!$R$3+1,7)+1,B42,""),C44+1)</f>
        <v/>
      </c>
      <c r="E44" s="14" t="str">
        <f>IF(D44="",IF(WEEKDAY(B42,1)=MOD('Calendar Setting'!$R$3+2,7)+1,B42,""),D44+1)</f>
        <v/>
      </c>
      <c r="F44" s="14" t="str">
        <f>IF(E44="",IF(WEEKDAY(B42,1)=MOD('Calendar Setting'!$R$3+3,7)+1,B42,""),E44+1)</f>
        <v/>
      </c>
      <c r="G44" s="21" t="str">
        <f>IF(F44="",IF(WEEKDAY(B42,1)=MOD('Calendar Setting'!$R$3+4,7)+1,B42,""),F44+1)</f>
        <v/>
      </c>
      <c r="H44" s="14">
        <f>IF(G44="",IF(WEEKDAY(B42,1)=MOD('Calendar Setting'!$R$3+5,7)+1,B42,""),G44+1)</f>
        <v>44562</v>
      </c>
      <c r="I44" s="11"/>
      <c r="J44" s="49"/>
      <c r="K44" s="49"/>
      <c r="L44" s="49"/>
      <c r="M44" s="49"/>
      <c r="N44" s="49"/>
      <c r="O44" s="49"/>
      <c r="P44" s="49"/>
      <c r="Q44" s="107"/>
      <c r="R44" s="49"/>
      <c r="S44" s="49"/>
      <c r="T44" s="49"/>
      <c r="U44" s="49"/>
      <c r="V44" s="49"/>
      <c r="W44" s="49"/>
      <c r="X44" s="49"/>
      <c r="Z44" s="95"/>
      <c r="AA44" s="95"/>
      <c r="AB44" s="95"/>
      <c r="AC44" s="95"/>
      <c r="AD44" s="95"/>
      <c r="AE44" s="95"/>
      <c r="AF44" s="95"/>
      <c r="AG44" s="34"/>
      <c r="AH44" s="95"/>
    </row>
    <row r="45" spans="2:50" ht="15.6" x14ac:dyDescent="0.3">
      <c r="B45" s="14">
        <f>IF(H44="","",IF(MONTH(H44+1)&lt;&gt;MONTH(H44),"",H44+1))</f>
        <v>44563</v>
      </c>
      <c r="C45" s="22">
        <f>IF(B45="","",IF(MONTH(B45+1)&lt;&gt;MONTH(B45),"",B45+1))</f>
        <v>44564</v>
      </c>
      <c r="D45" s="14">
        <f t="shared" ref="D45:D49" si="16">IF(C45="","",IF(MONTH(C45+1)&lt;&gt;MONTH(C45),"",C45+1))</f>
        <v>44565</v>
      </c>
      <c r="E45" s="14">
        <f t="shared" ref="E45:E49" si="17">IF(D45="","",IF(MONTH(D45+1)&lt;&gt;MONTH(D45),"",D45+1))</f>
        <v>44566</v>
      </c>
      <c r="F45" s="14">
        <f t="shared" ref="F45:F49" si="18">IF(E45="","",IF(MONTH(E45+1)&lt;&gt;MONTH(E45),"",E45+1))</f>
        <v>44567</v>
      </c>
      <c r="G45" s="14">
        <f t="shared" ref="G45:G49" si="19">IF(F45="","",IF(MONTH(F45+1)&lt;&gt;MONTH(F45),"",F45+1))</f>
        <v>44568</v>
      </c>
      <c r="H45" s="14">
        <f t="shared" ref="H45:H49" si="20">IF(G45="","",IF(MONTH(G45+1)&lt;&gt;MONTH(G45),"",G45+1))</f>
        <v>44569</v>
      </c>
      <c r="I45" s="11"/>
      <c r="J45" s="49"/>
      <c r="K45" s="49"/>
      <c r="L45" s="49"/>
      <c r="M45" s="49"/>
      <c r="N45" s="49"/>
      <c r="O45" s="49"/>
      <c r="P45" s="49"/>
      <c r="Q45" s="107"/>
      <c r="R45" s="49"/>
      <c r="S45" s="49"/>
      <c r="T45" s="49"/>
      <c r="U45" s="49"/>
      <c r="V45" s="49"/>
      <c r="W45" s="49"/>
      <c r="X45" s="49"/>
      <c r="Z45" s="95"/>
      <c r="AA45" s="95"/>
      <c r="AB45" s="95"/>
      <c r="AC45" s="95"/>
      <c r="AD45" s="95"/>
      <c r="AE45" s="95"/>
      <c r="AF45" s="95"/>
      <c r="AG45" s="34"/>
      <c r="AH45" s="95"/>
    </row>
    <row r="46" spans="2:50" ht="15.6" customHeight="1" x14ac:dyDescent="0.3">
      <c r="B46" s="14">
        <f>IF(H45="","",IF(MONTH(H45+1)&lt;&gt;MONTH(H45),"",H45+1))</f>
        <v>44570</v>
      </c>
      <c r="C46" s="14">
        <f>IF(B46="","",IF(MONTH(B46+1)&lt;&gt;MONTH(B46),"",B46+1))</f>
        <v>44571</v>
      </c>
      <c r="D46" s="14">
        <f t="shared" si="16"/>
        <v>44572</v>
      </c>
      <c r="E46" s="14">
        <f t="shared" si="17"/>
        <v>44573</v>
      </c>
      <c r="F46" s="14">
        <f t="shared" si="18"/>
        <v>44574</v>
      </c>
      <c r="G46" s="14">
        <f t="shared" si="19"/>
        <v>44575</v>
      </c>
      <c r="H46" s="14">
        <f t="shared" si="20"/>
        <v>44576</v>
      </c>
      <c r="I46" s="11"/>
      <c r="J46" s="49"/>
      <c r="K46" s="49"/>
      <c r="L46" s="49"/>
      <c r="M46" s="49"/>
      <c r="N46" s="49"/>
      <c r="O46" s="49"/>
      <c r="P46" s="49"/>
      <c r="Q46" s="107"/>
      <c r="R46" s="49"/>
      <c r="S46" s="49"/>
      <c r="T46" s="49"/>
      <c r="U46" s="49"/>
      <c r="V46" s="49"/>
      <c r="W46" s="49"/>
      <c r="X46" s="49"/>
      <c r="Z46" s="89"/>
      <c r="AA46" s="89"/>
      <c r="AB46" s="89"/>
      <c r="AC46" s="89"/>
      <c r="AD46" s="89"/>
      <c r="AE46" s="89"/>
      <c r="AF46" s="89"/>
      <c r="AG46" s="34"/>
      <c r="AH46" s="89"/>
    </row>
    <row r="47" spans="2:50" ht="15.6" x14ac:dyDescent="0.3">
      <c r="B47" s="14">
        <f>IF(H46="","",IF(MONTH(H46+1)&lt;&gt;MONTH(H46),"",H46+1))</f>
        <v>44577</v>
      </c>
      <c r="C47" s="52">
        <f>IF(B47="","",IF(MONTH(B47+1)&lt;&gt;MONTH(B47),"",B47+1))</f>
        <v>44578</v>
      </c>
      <c r="D47" s="21">
        <f t="shared" si="16"/>
        <v>44579</v>
      </c>
      <c r="E47" s="14">
        <f t="shared" si="17"/>
        <v>44580</v>
      </c>
      <c r="F47" s="14">
        <f t="shared" si="18"/>
        <v>44581</v>
      </c>
      <c r="G47" s="21">
        <f t="shared" si="19"/>
        <v>44582</v>
      </c>
      <c r="H47" s="14">
        <f t="shared" si="20"/>
        <v>44583</v>
      </c>
      <c r="I47" s="11"/>
      <c r="J47" s="49"/>
      <c r="K47" s="49"/>
      <c r="L47" s="49"/>
      <c r="M47" s="49"/>
      <c r="N47" s="49"/>
      <c r="O47" s="49"/>
      <c r="P47" s="49"/>
      <c r="Q47" s="107"/>
      <c r="R47" s="49"/>
      <c r="S47" s="49"/>
      <c r="T47" s="49"/>
      <c r="U47" s="49"/>
      <c r="V47" s="49"/>
      <c r="W47" s="49"/>
      <c r="X47" s="49"/>
      <c r="Z47" s="82" t="s">
        <v>55</v>
      </c>
      <c r="AA47" s="99" t="s">
        <v>63</v>
      </c>
      <c r="AB47" s="99"/>
      <c r="AC47" s="99"/>
      <c r="AD47" s="99"/>
      <c r="AE47" s="99"/>
      <c r="AF47" s="99"/>
      <c r="AG47" s="34"/>
      <c r="AH47" s="42"/>
      <c r="AJ47" s="98"/>
    </row>
    <row r="48" spans="2:50" ht="15.6" x14ac:dyDescent="0.3">
      <c r="B48" s="14">
        <f>IF(H47="","",IF(MONTH(H47+1)&lt;&gt;MONTH(H47),"",H47+1))</f>
        <v>44584</v>
      </c>
      <c r="C48" s="23">
        <f>IF(B48="","",IF(MONTH(B48+1)&lt;&gt;MONTH(B48),"",B48+1))</f>
        <v>44585</v>
      </c>
      <c r="D48" s="18">
        <f t="shared" si="16"/>
        <v>44586</v>
      </c>
      <c r="E48" s="14">
        <f t="shared" si="17"/>
        <v>44587</v>
      </c>
      <c r="F48" s="21">
        <f t="shared" si="18"/>
        <v>44588</v>
      </c>
      <c r="G48" s="21">
        <f t="shared" si="19"/>
        <v>44589</v>
      </c>
      <c r="H48" s="14">
        <f t="shared" si="20"/>
        <v>44590</v>
      </c>
      <c r="I48" s="11"/>
      <c r="J48" s="49"/>
      <c r="K48" s="49"/>
      <c r="L48" s="49"/>
      <c r="M48" s="49"/>
      <c r="N48" s="49"/>
      <c r="O48" s="49"/>
      <c r="P48" s="49"/>
      <c r="Q48" s="107"/>
      <c r="R48" s="49"/>
      <c r="S48" s="49"/>
      <c r="T48" s="49"/>
      <c r="U48" s="49"/>
      <c r="V48" s="49"/>
      <c r="W48" s="49"/>
      <c r="X48" s="49"/>
      <c r="Z48" s="95" t="s">
        <v>59</v>
      </c>
      <c r="AA48" s="95"/>
      <c r="AB48" s="95"/>
      <c r="AC48" s="95"/>
      <c r="AD48" s="95"/>
      <c r="AE48" s="95"/>
      <c r="AF48" s="95"/>
      <c r="AH48" s="95" t="s">
        <v>18</v>
      </c>
      <c r="AJ48" s="98"/>
    </row>
    <row r="49" spans="2:36" ht="15.75" customHeight="1" x14ac:dyDescent="0.3">
      <c r="B49" s="14">
        <f>IF(H48="","",IF(MONTH(H48+1)&lt;&gt;MONTH(H48),"",H48+1))</f>
        <v>44591</v>
      </c>
      <c r="C49" s="14">
        <f>IF(B49="","",IF(MONTH(B49+1)&lt;&gt;MONTH(B49),"",B49+1))</f>
        <v>44592</v>
      </c>
      <c r="D49" s="14" t="str">
        <f t="shared" si="16"/>
        <v/>
      </c>
      <c r="E49" s="14" t="str">
        <f t="shared" si="17"/>
        <v/>
      </c>
      <c r="F49" s="14" t="str">
        <f t="shared" si="18"/>
        <v/>
      </c>
      <c r="G49" s="14" t="str">
        <f t="shared" si="19"/>
        <v/>
      </c>
      <c r="H49" s="14" t="str">
        <f t="shared" si="20"/>
        <v/>
      </c>
      <c r="I49" s="11"/>
      <c r="J49" s="14" t="str">
        <f>IF(P48="","",IF(MONTH(P48+1)&lt;&gt;MONTH(P48),"",P48+1))</f>
        <v/>
      </c>
      <c r="K49" s="14" t="str">
        <f>IF(J49="","",IF(MONTH(J49+1)&lt;&gt;MONTH(J49),"",J49+1))</f>
        <v/>
      </c>
      <c r="L49" s="14" t="str">
        <f t="shared" ref="L49" si="21">IF(K49="","",IF(MONTH(K49+1)&lt;&gt;MONTH(K49),"",K49+1))</f>
        <v/>
      </c>
      <c r="M49" s="14" t="str">
        <f t="shared" ref="M49" si="22">IF(L49="","",IF(MONTH(L49+1)&lt;&gt;MONTH(L49),"",L49+1))</f>
        <v/>
      </c>
      <c r="N49" s="14" t="str">
        <f t="shared" ref="N49" si="23">IF(M49="","",IF(MONTH(M49+1)&lt;&gt;MONTH(M49),"",M49+1))</f>
        <v/>
      </c>
      <c r="O49" s="14" t="str">
        <f t="shared" ref="O49" si="24">IF(N49="","",IF(MONTH(N49+1)&lt;&gt;MONTH(N49),"",N49+1))</f>
        <v/>
      </c>
      <c r="P49" s="14" t="str">
        <f t="shared" ref="P49" si="25">IF(O49="","",IF(MONTH(O49+1)&lt;&gt;MONTH(O49),"",O49+1))</f>
        <v/>
      </c>
      <c r="Q49" s="11"/>
      <c r="R49" s="14" t="str">
        <f>IF(X48="","",IF(MONTH(X48+1)&lt;&gt;MONTH(X48),"",X48+1))</f>
        <v/>
      </c>
      <c r="S49" s="14" t="str">
        <f>IF(R49="","",IF(MONTH(R49+1)&lt;&gt;MONTH(R49),"",R49+1))</f>
        <v/>
      </c>
      <c r="T49" s="14" t="str">
        <f t="shared" ref="T49" si="26">IF(S49="","",IF(MONTH(S49+1)&lt;&gt;MONTH(S49),"",S49+1))</f>
        <v/>
      </c>
      <c r="U49" s="14" t="str">
        <f t="shared" ref="U49" si="27">IF(T49="","",IF(MONTH(T49+1)&lt;&gt;MONTH(T49),"",T49+1))</f>
        <v/>
      </c>
      <c r="V49" s="14" t="str">
        <f t="shared" ref="V49" si="28">IF(U49="","",IF(MONTH(U49+1)&lt;&gt;MONTH(U49),"",U49+1))</f>
        <v/>
      </c>
      <c r="W49" s="14" t="str">
        <f t="shared" ref="W49" si="29">IF(V49="","",IF(MONTH(V49+1)&lt;&gt;MONTH(V49),"",V49+1))</f>
        <v/>
      </c>
      <c r="X49" s="14" t="str">
        <f t="shared" ref="X49" si="30">IF(W49="","",IF(MONTH(W49+1)&lt;&gt;MONTH(W49),"",W49+1))</f>
        <v/>
      </c>
      <c r="Z49" s="95"/>
      <c r="AA49" s="95"/>
      <c r="AB49" s="95"/>
      <c r="AC49" s="95"/>
      <c r="AD49" s="95"/>
      <c r="AE49" s="95"/>
      <c r="AF49" s="95"/>
      <c r="AH49" s="95"/>
      <c r="AJ49" s="98"/>
    </row>
    <row r="50" spans="2:36" ht="15.6" x14ac:dyDescent="0.3">
      <c r="B50" s="14"/>
      <c r="C50" s="14"/>
      <c r="D50" s="14"/>
      <c r="E50" s="14"/>
      <c r="F50" s="14"/>
      <c r="G50" s="14"/>
      <c r="H50" s="14"/>
      <c r="I50" s="11"/>
      <c r="J50" s="14"/>
      <c r="K50" s="14"/>
      <c r="L50" s="14"/>
      <c r="M50" s="14"/>
      <c r="N50" s="14"/>
      <c r="O50" s="14"/>
      <c r="P50" s="14"/>
      <c r="Q50" s="11"/>
      <c r="R50" s="14"/>
      <c r="S50" s="14"/>
      <c r="T50" s="14"/>
      <c r="U50" s="14"/>
      <c r="V50" s="14"/>
      <c r="W50" s="14"/>
      <c r="X50" s="14"/>
      <c r="Z50" s="95"/>
      <c r="AA50" s="95"/>
      <c r="AB50" s="95"/>
      <c r="AC50" s="95"/>
      <c r="AD50" s="95"/>
      <c r="AE50" s="95"/>
      <c r="AF50" s="95"/>
      <c r="AH50" s="95"/>
      <c r="AJ50" s="98"/>
    </row>
    <row r="51" spans="2:36" ht="15.6" x14ac:dyDescent="0.3">
      <c r="B51" s="14"/>
      <c r="C51" s="14"/>
      <c r="D51" s="14"/>
      <c r="E51" s="14"/>
      <c r="F51" s="14"/>
      <c r="G51" s="14"/>
      <c r="H51" s="14"/>
      <c r="I51" s="11"/>
      <c r="J51" s="14"/>
      <c r="K51" s="14"/>
      <c r="L51" s="14"/>
      <c r="M51" s="14"/>
      <c r="N51" s="14"/>
      <c r="O51" s="14"/>
      <c r="P51" s="14"/>
      <c r="Q51" s="11"/>
      <c r="R51" s="14"/>
      <c r="S51" s="14"/>
      <c r="T51" s="14"/>
      <c r="U51" s="14"/>
      <c r="V51" s="14"/>
      <c r="W51" s="14"/>
      <c r="X51" s="14"/>
      <c r="Z51" s="95"/>
      <c r="AA51" s="95"/>
      <c r="AB51" s="95"/>
      <c r="AC51" s="95"/>
      <c r="AD51" s="95"/>
      <c r="AE51" s="95"/>
      <c r="AF51" s="95"/>
      <c r="AH51" s="95"/>
      <c r="AJ51" s="98"/>
    </row>
    <row r="52" spans="2:36" ht="15.6" x14ac:dyDescent="0.3">
      <c r="B52" s="14"/>
      <c r="C52" s="14"/>
      <c r="D52" s="14"/>
      <c r="E52" s="14"/>
      <c r="F52" s="14"/>
      <c r="G52" s="14"/>
      <c r="H52" s="14"/>
      <c r="I52" s="11"/>
      <c r="J52" s="14"/>
      <c r="K52" s="14"/>
      <c r="L52" s="14"/>
      <c r="M52" s="14"/>
      <c r="N52" s="14"/>
      <c r="O52" s="14"/>
      <c r="P52" s="14"/>
      <c r="Q52" s="11"/>
      <c r="R52" s="14"/>
      <c r="S52" s="14"/>
      <c r="T52" s="14"/>
      <c r="U52" s="14"/>
      <c r="V52" s="14"/>
      <c r="W52" s="14"/>
      <c r="X52" s="14"/>
      <c r="Z52" s="80" t="s">
        <v>58</v>
      </c>
      <c r="AA52" s="81" t="s">
        <v>62</v>
      </c>
      <c r="AB52" s="44"/>
      <c r="AC52" s="44"/>
      <c r="AD52" s="44"/>
      <c r="AE52" s="44"/>
      <c r="AF52" s="44"/>
      <c r="AH52" s="44"/>
      <c r="AJ52" s="98"/>
    </row>
    <row r="53" spans="2:36" ht="15.6" x14ac:dyDescent="0.3">
      <c r="B53" s="14"/>
      <c r="C53" s="14"/>
      <c r="D53" s="14"/>
      <c r="E53" s="14"/>
      <c r="F53" s="14"/>
      <c r="G53" s="14"/>
      <c r="H53" s="14"/>
      <c r="I53" s="11"/>
      <c r="J53" s="14"/>
      <c r="K53" s="14"/>
      <c r="L53" s="14"/>
      <c r="M53" s="14"/>
      <c r="N53" s="14"/>
      <c r="O53" s="14"/>
      <c r="P53" s="14"/>
      <c r="Q53" s="11"/>
      <c r="R53" s="14"/>
      <c r="S53" s="14"/>
      <c r="T53" s="14"/>
      <c r="U53" s="14"/>
      <c r="V53" s="14"/>
      <c r="W53" s="14"/>
      <c r="X53" s="14"/>
      <c r="Z53" s="95" t="s">
        <v>60</v>
      </c>
      <c r="AA53" s="95"/>
      <c r="AB53" s="95"/>
      <c r="AC53" s="95"/>
      <c r="AD53" s="95"/>
      <c r="AE53" s="95"/>
      <c r="AF53" s="95"/>
      <c r="AH53" s="95" t="s">
        <v>61</v>
      </c>
      <c r="AJ53" s="98"/>
    </row>
    <row r="54" spans="2:36" ht="15.6" x14ac:dyDescent="0.3">
      <c r="B54" s="14"/>
      <c r="C54" s="14"/>
      <c r="D54" s="14"/>
      <c r="E54" s="14"/>
      <c r="F54" s="14"/>
      <c r="G54" s="14"/>
      <c r="H54" s="14"/>
      <c r="I54" s="11"/>
      <c r="J54" s="14"/>
      <c r="K54" s="14"/>
      <c r="L54" s="14"/>
      <c r="M54" s="14"/>
      <c r="N54" s="14"/>
      <c r="O54" s="14"/>
      <c r="P54" s="14"/>
      <c r="Q54" s="11"/>
      <c r="R54" s="14"/>
      <c r="S54" s="14"/>
      <c r="T54" s="14"/>
      <c r="U54" s="14"/>
      <c r="V54" s="14"/>
      <c r="W54" s="14"/>
      <c r="X54" s="14"/>
      <c r="AH54" s="95"/>
      <c r="AJ54" s="98"/>
    </row>
    <row r="55" spans="2:36" ht="15" customHeight="1" x14ac:dyDescent="0.3">
      <c r="AH55" s="95"/>
      <c r="AJ55" s="98"/>
    </row>
    <row r="56" spans="2:36" ht="14.4" customHeight="1" x14ac:dyDescent="0.3">
      <c r="AH56" s="95"/>
    </row>
    <row r="64" spans="2:36" ht="96.6" customHeight="1" x14ac:dyDescent="0.3"/>
    <row r="67" spans="35:46" x14ac:dyDescent="0.3">
      <c r="AI67" s="47"/>
      <c r="AJ67" s="47"/>
      <c r="AK67" s="47"/>
      <c r="AL67" s="47"/>
      <c r="AM67" s="47"/>
      <c r="AN67" s="47"/>
      <c r="AO67" s="47"/>
      <c r="AP67" s="24"/>
    </row>
    <row r="70" spans="35:46" x14ac:dyDescent="0.3">
      <c r="AN70" s="38"/>
      <c r="AO70" s="38"/>
      <c r="AP70" s="26"/>
      <c r="AQ70" s="25"/>
      <c r="AR70" s="25"/>
      <c r="AS70" s="25"/>
      <c r="AT70" s="25"/>
    </row>
    <row r="71" spans="35:46" ht="18" x14ac:dyDescent="0.3">
      <c r="AN71" s="38"/>
      <c r="AO71" s="38"/>
      <c r="AP71" s="27"/>
      <c r="AQ71" s="25"/>
      <c r="AR71" s="25"/>
      <c r="AS71" s="25"/>
      <c r="AT71" s="25"/>
    </row>
    <row r="72" spans="35:46" ht="15.6" x14ac:dyDescent="0.3">
      <c r="AN72" s="38"/>
      <c r="AO72" s="38"/>
      <c r="AP72" s="28"/>
      <c r="AQ72" s="25"/>
      <c r="AR72" s="25"/>
      <c r="AS72" s="25"/>
      <c r="AT72" s="25"/>
    </row>
    <row r="73" spans="35:46" ht="15.6" x14ac:dyDescent="0.3">
      <c r="AN73" s="38"/>
      <c r="AO73" s="38"/>
      <c r="AP73" s="28"/>
      <c r="AQ73" s="25"/>
      <c r="AR73" s="25"/>
      <c r="AS73" s="25"/>
      <c r="AT73" s="25"/>
    </row>
    <row r="74" spans="35:46" ht="15.6" x14ac:dyDescent="0.3">
      <c r="AN74" s="38"/>
      <c r="AO74" s="38"/>
      <c r="AP74" s="28"/>
      <c r="AQ74" s="25"/>
      <c r="AR74" s="25"/>
      <c r="AS74" s="25"/>
      <c r="AT74" s="25"/>
    </row>
    <row r="75" spans="35:46" ht="15.6" x14ac:dyDescent="0.3">
      <c r="AN75" s="38"/>
      <c r="AO75" s="38"/>
      <c r="AP75" s="28"/>
      <c r="AQ75" s="25"/>
      <c r="AR75" s="25"/>
      <c r="AS75" s="25"/>
      <c r="AT75" s="25"/>
    </row>
    <row r="107" spans="37:42" x14ac:dyDescent="0.3">
      <c r="AK107" s="45"/>
      <c r="AL107" s="45"/>
      <c r="AM107" s="45"/>
      <c r="AN107" s="45"/>
      <c r="AO107" s="47"/>
      <c r="AP107" s="24"/>
    </row>
    <row r="108" spans="37:42" x14ac:dyDescent="0.3">
      <c r="AK108" s="46"/>
      <c r="AL108" s="46"/>
      <c r="AM108" s="46"/>
      <c r="AN108" s="46"/>
      <c r="AO108" s="47"/>
      <c r="AP108" s="24"/>
    </row>
    <row r="109" spans="37:42" x14ac:dyDescent="0.3">
      <c r="AK109" s="46"/>
      <c r="AL109" s="46"/>
      <c r="AM109" s="46"/>
      <c r="AN109" s="46"/>
      <c r="AO109" s="47"/>
      <c r="AP109" s="24"/>
    </row>
    <row r="110" spans="37:42" x14ac:dyDescent="0.3">
      <c r="AK110" s="46"/>
      <c r="AL110" s="46"/>
      <c r="AM110" s="46"/>
      <c r="AN110" s="46"/>
      <c r="AO110" s="47"/>
      <c r="AP110" s="24"/>
    </row>
    <row r="111" spans="37:42" x14ac:dyDescent="0.3">
      <c r="AK111" s="46"/>
      <c r="AL111" s="46"/>
      <c r="AM111" s="46"/>
      <c r="AN111" s="46"/>
      <c r="AO111" s="47"/>
      <c r="AP111" s="24"/>
    </row>
    <row r="128" spans="26:42" x14ac:dyDescent="0.3">
      <c r="Z128" s="45"/>
      <c r="AA128" s="45"/>
      <c r="AB128" s="45"/>
      <c r="AC128" s="45"/>
      <c r="AD128" s="45"/>
      <c r="AE128" s="45"/>
      <c r="AF128" s="45"/>
      <c r="AG128" s="47"/>
      <c r="AH128" s="45"/>
      <c r="AI128" s="47"/>
      <c r="AJ128" s="47"/>
      <c r="AK128" s="47"/>
      <c r="AL128" s="47"/>
      <c r="AM128" s="47"/>
      <c r="AN128" s="47"/>
      <c r="AO128" s="47"/>
      <c r="AP128" s="24"/>
    </row>
    <row r="129" spans="35:42" x14ac:dyDescent="0.3">
      <c r="AI129" s="47"/>
      <c r="AJ129" s="47"/>
      <c r="AK129" s="47"/>
      <c r="AL129" s="47"/>
      <c r="AM129" s="47"/>
      <c r="AN129" s="47"/>
      <c r="AO129" s="47"/>
      <c r="AP129" s="24"/>
    </row>
  </sheetData>
  <mergeCells count="40">
    <mergeCell ref="Z53:AF53"/>
    <mergeCell ref="AH53:AH56"/>
    <mergeCell ref="AA47:AF47"/>
    <mergeCell ref="Z48:AF51"/>
    <mergeCell ref="AH48:AH51"/>
    <mergeCell ref="Z36:AF39"/>
    <mergeCell ref="Z42:AF46"/>
    <mergeCell ref="AA41:AF41"/>
    <mergeCell ref="AJ6:AJ10"/>
    <mergeCell ref="AJ47:AJ55"/>
    <mergeCell ref="AH36:AH40"/>
    <mergeCell ref="AH42:AH46"/>
    <mergeCell ref="AH30:AH34"/>
    <mergeCell ref="AJ14:AJ18"/>
    <mergeCell ref="AJ20:AJ24"/>
    <mergeCell ref="B42:H42"/>
    <mergeCell ref="J42:P42"/>
    <mergeCell ref="R42:X42"/>
    <mergeCell ref="Z30:AF34"/>
    <mergeCell ref="AQ15:AW18"/>
    <mergeCell ref="AH5:AH12"/>
    <mergeCell ref="AH14:AH18"/>
    <mergeCell ref="Z20:AF28"/>
    <mergeCell ref="AH20:AH28"/>
    <mergeCell ref="B1:P1"/>
    <mergeCell ref="Z5:AF12"/>
    <mergeCell ref="Z14:AF18"/>
    <mergeCell ref="B33:H33"/>
    <mergeCell ref="J33:P33"/>
    <mergeCell ref="R33:X33"/>
    <mergeCell ref="B4:H4"/>
    <mergeCell ref="J4:P4"/>
    <mergeCell ref="R4:X4"/>
    <mergeCell ref="B13:H13"/>
    <mergeCell ref="J13:P13"/>
    <mergeCell ref="R13:X13"/>
    <mergeCell ref="B23:H23"/>
    <mergeCell ref="J23:P23"/>
    <mergeCell ref="Q1:T1"/>
    <mergeCell ref="R23:X23"/>
  </mergeCells>
  <conditionalFormatting sqref="R25:X30 J6:P11 R6:X11 J15:P20 R15:X20 J35:P40 R35:X40 J25:P30 B6:H11 B15:H20 B25:H30 B35:H40">
    <cfRule type="expression" dxfId="25" priority="17">
      <formula>OR(WEEKDAY(B6,1)=1,WEEKDAY(B6,1)=7)</formula>
    </cfRule>
  </conditionalFormatting>
  <conditionalFormatting sqref="B44:H47 J44:P46 J48:P54 J47:M47 O47:P47 R44:X54 B49:H54 B48:E48 G48:H48">
    <cfRule type="expression" dxfId="24" priority="3">
      <formula>OR(WEEKDAY(B44,1)=1,WEEKDAY(B44,1)=7)</formula>
    </cfRule>
  </conditionalFormatting>
  <conditionalFormatting sqref="N47">
    <cfRule type="expression" dxfId="23" priority="2">
      <formula>OR(WEEKDAY(N47,1)=1,WEEKDAY(N47,1)=7)</formula>
    </cfRule>
  </conditionalFormatting>
  <conditionalFormatting sqref="F48">
    <cfRule type="expression" dxfId="22" priority="1">
      <formula>OR(WEEKDAY(F48,1)=1,WEEKDAY(F48,1)=7)</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175BC-66B6-4E4C-9066-FC6F06723FC0}">
  <dimension ref="A1:AD54"/>
  <sheetViews>
    <sheetView showGridLines="0" workbookViewId="0">
      <selection activeCell="AB38" sqref="AB38"/>
    </sheetView>
  </sheetViews>
  <sheetFormatPr defaultRowHeight="14.4" x14ac:dyDescent="0.3"/>
  <cols>
    <col min="1" max="1" width="2.33203125" customWidth="1"/>
    <col min="2" max="25" width="5" customWidth="1"/>
    <col min="26" max="26" width="31.88671875" customWidth="1"/>
    <col min="27" max="27" width="22.44140625" customWidth="1"/>
    <col min="28" max="29" width="38" customWidth="1"/>
    <col min="30" max="30" width="62.88671875" customWidth="1"/>
    <col min="31" max="31" width="11.5546875" customWidth="1"/>
    <col min="32" max="32" width="35" customWidth="1"/>
  </cols>
  <sheetData>
    <row r="1" spans="1:30" ht="46.2" x14ac:dyDescent="0.3">
      <c r="A1" s="7"/>
      <c r="B1" s="87" t="s">
        <v>5</v>
      </c>
      <c r="C1" s="87"/>
      <c r="D1" s="87"/>
      <c r="E1" s="87"/>
      <c r="F1" s="87"/>
      <c r="G1" s="87"/>
      <c r="H1" s="87"/>
      <c r="I1" s="87"/>
      <c r="J1" s="87"/>
      <c r="K1" s="87"/>
      <c r="L1" s="87"/>
      <c r="M1" s="87"/>
      <c r="N1" s="87"/>
      <c r="O1" s="87"/>
      <c r="P1" s="87"/>
      <c r="Q1" s="91">
        <f>IF('Calendar Setting'!$J$3=1,'Calendar Setting'!D3,'Calendar Setting'!D3&amp;"-"&amp;'Calendar Setting'!D3+1)</f>
        <v>2021</v>
      </c>
      <c r="R1" s="91"/>
      <c r="S1" s="91"/>
      <c r="T1" s="91"/>
      <c r="U1" s="15" t="s">
        <v>25</v>
      </c>
      <c r="V1" s="17"/>
      <c r="W1" s="17"/>
      <c r="X1" s="16"/>
      <c r="Y1" s="16"/>
    </row>
    <row r="2" spans="1:30" x14ac:dyDescent="0.3">
      <c r="A2" s="7"/>
      <c r="B2" s="8"/>
      <c r="C2" s="8"/>
      <c r="D2" s="8"/>
      <c r="E2" s="8"/>
      <c r="F2" s="8"/>
      <c r="G2" s="8"/>
      <c r="H2" s="8"/>
      <c r="I2" s="8"/>
      <c r="J2" s="8"/>
      <c r="K2" s="8"/>
      <c r="L2" s="8"/>
      <c r="M2" s="8"/>
      <c r="N2" s="8"/>
      <c r="O2" s="8"/>
      <c r="P2" s="8"/>
      <c r="Q2" s="8"/>
      <c r="R2" s="8"/>
      <c r="S2" s="8"/>
      <c r="T2" s="8"/>
      <c r="U2" s="8"/>
      <c r="V2" s="8"/>
      <c r="W2" s="8"/>
      <c r="X2" s="8"/>
      <c r="Y2" s="8"/>
    </row>
    <row r="3" spans="1:30" ht="15.6" x14ac:dyDescent="0.3">
      <c r="A3" s="11"/>
      <c r="Y3" s="11"/>
    </row>
    <row r="4" spans="1:30" ht="19.8" x14ac:dyDescent="0.3">
      <c r="A4" s="13"/>
      <c r="B4" s="90">
        <f>DATE('Calendar Setting'!D3,'Calendar Setting'!J3,1)</f>
        <v>44197</v>
      </c>
      <c r="C4" s="90"/>
      <c r="D4" s="90"/>
      <c r="E4" s="90"/>
      <c r="F4" s="90"/>
      <c r="G4" s="90"/>
      <c r="H4" s="90"/>
      <c r="I4" s="10"/>
      <c r="J4" s="90">
        <f>DATE(YEAR(B4+42),MONTH(B4+42),1)</f>
        <v>44228</v>
      </c>
      <c r="K4" s="90"/>
      <c r="L4" s="90"/>
      <c r="M4" s="90"/>
      <c r="N4" s="90"/>
      <c r="O4" s="90"/>
      <c r="P4" s="90"/>
      <c r="Q4" s="10"/>
      <c r="R4" s="90">
        <f>DATE(YEAR(J4+42),MONTH(J4+42),1)</f>
        <v>44256</v>
      </c>
      <c r="S4" s="90"/>
      <c r="T4" s="90"/>
      <c r="U4" s="90"/>
      <c r="V4" s="90"/>
      <c r="W4" s="90"/>
      <c r="X4" s="90"/>
      <c r="Y4" s="11"/>
      <c r="Z4" s="58" t="s">
        <v>39</v>
      </c>
      <c r="AA4" s="58" t="s">
        <v>21</v>
      </c>
      <c r="AB4" s="58" t="s">
        <v>40</v>
      </c>
      <c r="AC4" s="58" t="s">
        <v>41</v>
      </c>
      <c r="AD4" s="58" t="s">
        <v>42</v>
      </c>
    </row>
    <row r="5" spans="1:30" ht="31.2" x14ac:dyDescent="0.3">
      <c r="A5" s="13"/>
      <c r="B5" s="12" t="str">
        <f>CHOOSE(1+MOD('Calendar Setting'!$R$3+1-2,7),"S","M","T","W","T","F","S")</f>
        <v>S</v>
      </c>
      <c r="C5" s="12" t="str">
        <f>CHOOSE(1+MOD('Calendar Setting'!$R$3+2-2,7),"S","M","T","W","T","F","S")</f>
        <v>M</v>
      </c>
      <c r="D5" s="12" t="str">
        <f>CHOOSE(1+MOD('Calendar Setting'!$R$3+3-2,7),"S","M","T","W","T","F","S")</f>
        <v>T</v>
      </c>
      <c r="E5" s="12" t="str">
        <f>CHOOSE(1+MOD('Calendar Setting'!$R$3+4-2,7),"S","M","T","W","T","F","S")</f>
        <v>W</v>
      </c>
      <c r="F5" s="12" t="str">
        <f>CHOOSE(1+MOD('Calendar Setting'!$R$3+5-2,7),"S","M","T","W","T","F","S")</f>
        <v>T</v>
      </c>
      <c r="G5" s="12" t="str">
        <f>CHOOSE(1+MOD('Calendar Setting'!$R$3+6-2,7),"S","M","T","W","T","F","S")</f>
        <v>F</v>
      </c>
      <c r="H5" s="12" t="str">
        <f>CHOOSE(1+MOD('Calendar Setting'!$R$3+7-2,7),"S","M","T","W","T","F","S")</f>
        <v>S</v>
      </c>
      <c r="I5" s="11"/>
      <c r="J5" s="12" t="str">
        <f>CHOOSE(1+MOD('Calendar Setting'!$R$3+1-2,7),"S","M","T","W","T","F","S")</f>
        <v>S</v>
      </c>
      <c r="K5" s="12" t="str">
        <f>CHOOSE(1+MOD('Calendar Setting'!$R$3+2-2,7),"S","M","T","W","T","F","S")</f>
        <v>M</v>
      </c>
      <c r="L5" s="12" t="str">
        <f>CHOOSE(1+MOD('Calendar Setting'!$R$3+3-2,7),"S","M","T","W","T","F","S")</f>
        <v>T</v>
      </c>
      <c r="M5" s="12" t="str">
        <f>CHOOSE(1+MOD('Calendar Setting'!$R$3+4-2,7),"S","M","T","W","T","F","S")</f>
        <v>W</v>
      </c>
      <c r="N5" s="12" t="str">
        <f>CHOOSE(1+MOD('Calendar Setting'!$R$3+5-2,7),"S","M","T","W","T","F","S")</f>
        <v>T</v>
      </c>
      <c r="O5" s="12" t="str">
        <f>CHOOSE(1+MOD('Calendar Setting'!$R$3+6-2,7),"S","M","T","W","T","F","S")</f>
        <v>F</v>
      </c>
      <c r="P5" s="12" t="str">
        <f>CHOOSE(1+MOD('Calendar Setting'!$R$3+7-2,7),"S","M","T","W","T","F","S")</f>
        <v>S</v>
      </c>
      <c r="Q5" s="11"/>
      <c r="R5" s="12" t="str">
        <f>CHOOSE(1+MOD('Calendar Setting'!$R$3+1-2,7),"S","M","T","W","T","F","S")</f>
        <v>S</v>
      </c>
      <c r="S5" s="12" t="str">
        <f>CHOOSE(1+MOD('Calendar Setting'!$R$3+2-2,7),"S","M","T","W","T","F","S")</f>
        <v>M</v>
      </c>
      <c r="T5" s="12" t="str">
        <f>CHOOSE(1+MOD('Calendar Setting'!$R$3+3-2,7),"S","M","T","W","T","F","S")</f>
        <v>T</v>
      </c>
      <c r="U5" s="12" t="str">
        <f>CHOOSE(1+MOD('Calendar Setting'!$R$3+4-2,7),"S","M","T","W","T","F","S")</f>
        <v>W</v>
      </c>
      <c r="V5" s="12" t="str">
        <f>CHOOSE(1+MOD('Calendar Setting'!$R$3+5-2,7),"S","M","T","W","T","F","S")</f>
        <v>T</v>
      </c>
      <c r="W5" s="12" t="str">
        <f>CHOOSE(1+MOD('Calendar Setting'!$R$3+6-2,7),"S","M","T","W","T","F","S")</f>
        <v>F</v>
      </c>
      <c r="X5" s="12" t="str">
        <f>CHOOSE(1+MOD('Calendar Setting'!$R$3+7-2,7),"S","M","T","W","T","F","S")</f>
        <v>S</v>
      </c>
      <c r="Y5" s="11"/>
      <c r="Z5" s="70" t="s">
        <v>31</v>
      </c>
      <c r="AA5" s="60" t="s">
        <v>22</v>
      </c>
      <c r="AB5" s="60" t="s">
        <v>23</v>
      </c>
      <c r="AC5" s="60" t="s">
        <v>44</v>
      </c>
      <c r="AD5" s="67" t="s">
        <v>45</v>
      </c>
    </row>
    <row r="6" spans="1:30" s="25" customFormat="1" ht="15.6" x14ac:dyDescent="0.3">
      <c r="A6" s="48"/>
      <c r="B6" s="21" t="str">
        <f>IF(WEEKDAY(B4,1)=MOD('Calendar Setting'!$R$3,7),B4,"")</f>
        <v/>
      </c>
      <c r="C6" s="21" t="str">
        <f>IF(B6="",IF(WEEKDAY(B4,1)=MOD('Calendar Setting'!$R$3,7)+1,B4,""),B6+1)</f>
        <v/>
      </c>
      <c r="D6" s="21" t="str">
        <f>IF(C6="",IF(WEEKDAY(B4,1)=MOD('Calendar Setting'!$R$3+1,7)+1,B4,""),C6+1)</f>
        <v/>
      </c>
      <c r="E6" s="21" t="str">
        <f>IF(D6="",IF(WEEKDAY(B4,1)=MOD('Calendar Setting'!$R$3+2,7)+1,B4,""),D6+1)</f>
        <v/>
      </c>
      <c r="F6" s="21" t="str">
        <f>IF(E6="",IF(WEEKDAY(B4,1)=MOD('Calendar Setting'!$R$3+3,7)+1,B4,""),E6+1)</f>
        <v/>
      </c>
      <c r="G6" s="21">
        <f>IF(F6="",IF(WEEKDAY(B4,1)=MOD('Calendar Setting'!$R$3+4,7)+1,B4,""),F6+1)</f>
        <v>44197</v>
      </c>
      <c r="H6" s="21">
        <f>IF(G6="",IF(WEEKDAY(B4,1)=MOD('Calendar Setting'!$R$3+5,7)+1,B4,""),G6+1)</f>
        <v>44198</v>
      </c>
      <c r="I6" s="28"/>
      <c r="J6" s="21" t="str">
        <f>IF(WEEKDAY(J4,1)=MOD('Calendar Setting'!$R$3,7),J4,"")</f>
        <v/>
      </c>
      <c r="K6" s="21">
        <f>IF(J6="",IF(WEEKDAY(J4,1)=MOD('Calendar Setting'!$R$3,7)+1,J4,""),J6+1)</f>
        <v>44228</v>
      </c>
      <c r="L6" s="21">
        <f>IF(K6="",IF(WEEKDAY(J4,1)=MOD('Calendar Setting'!$R$3+1,7)+1,J4,""),K6+1)</f>
        <v>44229</v>
      </c>
      <c r="M6" s="21">
        <f>IF(L6="",IF(WEEKDAY(J4,1)=MOD('Calendar Setting'!$R$3+2,7)+1,J4,""),L6+1)</f>
        <v>44230</v>
      </c>
      <c r="N6" s="21">
        <f>IF(M6="",IF(WEEKDAY(J4,1)=MOD('Calendar Setting'!$R$3+3,7)+1,J4,""),M6+1)</f>
        <v>44231</v>
      </c>
      <c r="O6" s="21">
        <f>IF(N6="",IF(WEEKDAY(J4,1)=MOD('Calendar Setting'!$R$3+4,7)+1,J4,""),N6+1)</f>
        <v>44232</v>
      </c>
      <c r="P6" s="21">
        <f>IF(O6="",IF(WEEKDAY(J4,1)=MOD('Calendar Setting'!$R$3+5,7)+1,J4,""),O6+1)</f>
        <v>44233</v>
      </c>
      <c r="Q6" s="28"/>
      <c r="R6" s="21" t="str">
        <f>IF(WEEKDAY(R4,1)=MOD('Calendar Setting'!$R$3,7),R4,"")</f>
        <v/>
      </c>
      <c r="S6" s="21">
        <f>IF(R6="",IF(WEEKDAY(R4,1)=MOD('Calendar Setting'!$R$3,7)+1,R4,""),R6+1)</f>
        <v>44256</v>
      </c>
      <c r="T6" s="21">
        <f>IF(S6="",IF(WEEKDAY(R4,1)=MOD('Calendar Setting'!$R$3+1,7)+1,R4,""),S6+1)</f>
        <v>44257</v>
      </c>
      <c r="U6" s="21">
        <f>IF(T6="",IF(WEEKDAY(R4,1)=MOD('Calendar Setting'!$R$3+2,7)+1,R4,""),T6+1)</f>
        <v>44258</v>
      </c>
      <c r="V6" s="21">
        <f>IF(U6="",IF(WEEKDAY(R4,1)=MOD('Calendar Setting'!$R$3+3,7)+1,R4,""),U6+1)</f>
        <v>44259</v>
      </c>
      <c r="W6" s="21">
        <f>IF(V6="",IF(WEEKDAY(R4,1)=MOD('Calendar Setting'!$R$3+4,7)+1,R4,""),V6+1)</f>
        <v>44260</v>
      </c>
      <c r="X6" s="21">
        <f>IF(W6="",IF(WEEKDAY(R4,1)=MOD('Calendar Setting'!$R$3+5,7)+1,R4,""),W6+1)</f>
        <v>44261</v>
      </c>
      <c r="Y6" s="28"/>
      <c r="Z6" s="71" t="s">
        <v>49</v>
      </c>
      <c r="AA6" s="61" t="s">
        <v>22</v>
      </c>
      <c r="AB6" s="61" t="s">
        <v>23</v>
      </c>
      <c r="AC6" s="62"/>
      <c r="AD6" s="68" t="s">
        <v>50</v>
      </c>
    </row>
    <row r="7" spans="1:30" s="25" customFormat="1" ht="15.6" x14ac:dyDescent="0.3">
      <c r="A7" s="48"/>
      <c r="B7" s="21">
        <f>IF(H6="","",IF(MONTH(H6+1)&lt;&gt;MONTH(H6),"",H6+1))</f>
        <v>44199</v>
      </c>
      <c r="C7" s="21">
        <f>IF(B7="","",IF(MONTH(B7+1)&lt;&gt;MONTH(B7),"",B7+1))</f>
        <v>44200</v>
      </c>
      <c r="D7" s="21">
        <f t="shared" ref="D7:H11" si="0">IF(C7="","",IF(MONTH(C7+1)&lt;&gt;MONTH(C7),"",C7+1))</f>
        <v>44201</v>
      </c>
      <c r="E7" s="21">
        <f t="shared" si="0"/>
        <v>44202</v>
      </c>
      <c r="F7" s="18">
        <f t="shared" si="0"/>
        <v>44203</v>
      </c>
      <c r="G7" s="52">
        <f t="shared" si="0"/>
        <v>44204</v>
      </c>
      <c r="H7" s="21">
        <f t="shared" si="0"/>
        <v>44205</v>
      </c>
      <c r="I7" s="28"/>
      <c r="J7" s="21">
        <f>IF(P6="","",IF(MONTH(P6+1)&lt;&gt;MONTH(P6),"",P6+1))</f>
        <v>44234</v>
      </c>
      <c r="K7" s="18">
        <f>IF(J7="","",IF(MONTH(J7+1)&lt;&gt;MONTH(J7),"",J7+1))</f>
        <v>44235</v>
      </c>
      <c r="L7" s="21">
        <f t="shared" ref="L7:P11" si="1">IF(K7="","",IF(MONTH(K7+1)&lt;&gt;MONTH(K7),"",K7+1))</f>
        <v>44236</v>
      </c>
      <c r="M7" s="56">
        <f t="shared" si="1"/>
        <v>44237</v>
      </c>
      <c r="N7" s="21">
        <f t="shared" si="1"/>
        <v>44238</v>
      </c>
      <c r="O7" s="21">
        <f t="shared" si="1"/>
        <v>44239</v>
      </c>
      <c r="P7" s="21">
        <f t="shared" si="1"/>
        <v>44240</v>
      </c>
      <c r="Q7" s="28"/>
      <c r="R7" s="21">
        <f>IF(X6="","",IF(MONTH(X6+1)&lt;&gt;MONTH(X6),"",X6+1))</f>
        <v>44262</v>
      </c>
      <c r="S7" s="18">
        <f>IF(R7="","",IF(MONTH(R7+1)&lt;&gt;MONTH(R7),"",R7+1))</f>
        <v>44263</v>
      </c>
      <c r="T7" s="21">
        <f t="shared" ref="T7:X11" si="2">IF(S7="","",IF(MONTH(S7+1)&lt;&gt;MONTH(S7),"",S7+1))</f>
        <v>44264</v>
      </c>
      <c r="U7" s="21">
        <f t="shared" si="2"/>
        <v>44265</v>
      </c>
      <c r="V7" s="21">
        <f t="shared" si="2"/>
        <v>44266</v>
      </c>
      <c r="W7" s="21">
        <f t="shared" si="2"/>
        <v>44267</v>
      </c>
      <c r="X7" s="21">
        <f t="shared" si="2"/>
        <v>44268</v>
      </c>
      <c r="Y7" s="28"/>
      <c r="Z7" s="102" t="s">
        <v>20</v>
      </c>
      <c r="AA7" s="101" t="s">
        <v>33</v>
      </c>
      <c r="AB7" s="100" t="s">
        <v>32</v>
      </c>
      <c r="AC7" s="100" t="s">
        <v>44</v>
      </c>
      <c r="AD7" s="100" t="s">
        <v>47</v>
      </c>
    </row>
    <row r="8" spans="1:30" s="25" customFormat="1" ht="15.75" customHeight="1" x14ac:dyDescent="0.3">
      <c r="A8" s="48"/>
      <c r="B8" s="21">
        <f>IF(H7="","",IF(MONTH(H7+1)&lt;&gt;MONTH(H7),"",H7+1))</f>
        <v>44206</v>
      </c>
      <c r="C8" s="21">
        <f>IF(B8="","",IF(MONTH(B8+1)&lt;&gt;MONTH(B8),"",B8+1))</f>
        <v>44207</v>
      </c>
      <c r="D8" s="21">
        <f t="shared" si="0"/>
        <v>44208</v>
      </c>
      <c r="E8" s="21">
        <f t="shared" si="0"/>
        <v>44209</v>
      </c>
      <c r="F8" s="21">
        <f t="shared" si="0"/>
        <v>44210</v>
      </c>
      <c r="G8" s="55">
        <f t="shared" si="0"/>
        <v>44211</v>
      </c>
      <c r="H8" s="21">
        <f t="shared" si="0"/>
        <v>44212</v>
      </c>
      <c r="I8" s="28"/>
      <c r="J8" s="21">
        <f>IF(P7="","",IF(MONTH(P7+1)&lt;&gt;MONTH(P7),"",P7+1))</f>
        <v>44241</v>
      </c>
      <c r="K8" s="21">
        <f>IF(J8="","",IF(MONTH(J8+1)&lt;&gt;MONTH(J8),"",J8+1))</f>
        <v>44242</v>
      </c>
      <c r="L8" s="21">
        <f t="shared" si="1"/>
        <v>44243</v>
      </c>
      <c r="M8" s="21">
        <f t="shared" si="1"/>
        <v>44244</v>
      </c>
      <c r="N8" s="21">
        <f t="shared" si="1"/>
        <v>44245</v>
      </c>
      <c r="O8" s="21">
        <f t="shared" si="1"/>
        <v>44246</v>
      </c>
      <c r="P8" s="21">
        <f t="shared" si="1"/>
        <v>44247</v>
      </c>
      <c r="Q8" s="28"/>
      <c r="R8" s="21">
        <f>IF(X7="","",IF(MONTH(X7+1)&lt;&gt;MONTH(X7),"",X7+1))</f>
        <v>44269</v>
      </c>
      <c r="S8" s="21">
        <f>IF(R8="","",IF(MONTH(R8+1)&lt;&gt;MONTH(R8),"",R8+1))</f>
        <v>44270</v>
      </c>
      <c r="T8" s="21">
        <f t="shared" si="2"/>
        <v>44271</v>
      </c>
      <c r="U8" s="21">
        <f t="shared" si="2"/>
        <v>44272</v>
      </c>
      <c r="V8" s="21">
        <f t="shared" si="2"/>
        <v>44273</v>
      </c>
      <c r="W8" s="21">
        <f t="shared" si="2"/>
        <v>44274</v>
      </c>
      <c r="X8" s="21">
        <f t="shared" si="2"/>
        <v>44275</v>
      </c>
      <c r="Y8" s="28"/>
      <c r="Z8" s="102"/>
      <c r="AA8" s="101"/>
      <c r="AB8" s="100"/>
      <c r="AC8" s="100"/>
      <c r="AD8" s="100"/>
    </row>
    <row r="9" spans="1:30" s="25" customFormat="1" ht="16.5" customHeight="1" x14ac:dyDescent="0.3">
      <c r="A9" s="48"/>
      <c r="B9" s="21">
        <f>IF(H8="","",IF(MONTH(H8+1)&lt;&gt;MONTH(H8),"",H8+1))</f>
        <v>44213</v>
      </c>
      <c r="C9" s="57">
        <f>IF(B9="","",IF(MONTH(B9+1)&lt;&gt;MONTH(B9),"",B9+1))</f>
        <v>44214</v>
      </c>
      <c r="D9" s="21">
        <f t="shared" si="0"/>
        <v>44215</v>
      </c>
      <c r="E9" s="21">
        <f t="shared" si="0"/>
        <v>44216</v>
      </c>
      <c r="F9" s="21">
        <f t="shared" si="0"/>
        <v>44217</v>
      </c>
      <c r="G9" s="21">
        <f t="shared" si="0"/>
        <v>44218</v>
      </c>
      <c r="H9" s="21">
        <f t="shared" si="0"/>
        <v>44219</v>
      </c>
      <c r="I9" s="28"/>
      <c r="J9" s="21">
        <f>IF(P8="","",IF(MONTH(P8+1)&lt;&gt;MONTH(P8),"",P8+1))</f>
        <v>44248</v>
      </c>
      <c r="K9" s="21">
        <f>IF(J9="","",IF(MONTH(J9+1)&lt;&gt;MONTH(J9),"",J9+1))</f>
        <v>44249</v>
      </c>
      <c r="L9" s="21">
        <f t="shared" si="1"/>
        <v>44250</v>
      </c>
      <c r="M9" s="21">
        <f t="shared" si="1"/>
        <v>44251</v>
      </c>
      <c r="N9" s="21">
        <f t="shared" si="1"/>
        <v>44252</v>
      </c>
      <c r="O9" s="57">
        <f t="shared" si="1"/>
        <v>44253</v>
      </c>
      <c r="P9" s="21">
        <f t="shared" si="1"/>
        <v>44254</v>
      </c>
      <c r="Q9" s="28"/>
      <c r="R9" s="21">
        <f>IF(X8="","",IF(MONTH(X8+1)&lt;&gt;MONTH(X8),"",X8+1))</f>
        <v>44276</v>
      </c>
      <c r="S9" s="21">
        <f>IF(R9="","",IF(MONTH(R9+1)&lt;&gt;MONTH(R9),"",R9+1))</f>
        <v>44277</v>
      </c>
      <c r="T9" s="21">
        <f t="shared" si="2"/>
        <v>44278</v>
      </c>
      <c r="U9" s="21">
        <f t="shared" si="2"/>
        <v>44279</v>
      </c>
      <c r="V9" s="21">
        <f t="shared" si="2"/>
        <v>44280</v>
      </c>
      <c r="W9" s="21">
        <f t="shared" si="2"/>
        <v>44281</v>
      </c>
      <c r="X9" s="21">
        <f t="shared" si="2"/>
        <v>44282</v>
      </c>
      <c r="Y9" s="28"/>
      <c r="Z9" s="103" t="s">
        <v>26</v>
      </c>
      <c r="AA9" s="101" t="s">
        <v>34</v>
      </c>
      <c r="AB9" s="100" t="s">
        <v>27</v>
      </c>
      <c r="AC9" s="100" t="s">
        <v>37</v>
      </c>
      <c r="AD9" s="100"/>
    </row>
    <row r="10" spans="1:30" s="25" customFormat="1" ht="16.5" customHeight="1" x14ac:dyDescent="0.3">
      <c r="A10" s="37"/>
      <c r="B10" s="21">
        <f>IF(H9="","",IF(MONTH(H9+1)&lt;&gt;MONTH(H9),"",H9+1))</f>
        <v>44220</v>
      </c>
      <c r="C10" s="21">
        <f>IF(B10="","",IF(MONTH(B10+1)&lt;&gt;MONTH(B10),"",B10+1))</f>
        <v>44221</v>
      </c>
      <c r="D10" s="21">
        <f t="shared" si="0"/>
        <v>44222</v>
      </c>
      <c r="E10" s="21">
        <f t="shared" si="0"/>
        <v>44223</v>
      </c>
      <c r="F10" s="49">
        <f t="shared" si="0"/>
        <v>44224</v>
      </c>
      <c r="G10" s="21">
        <f t="shared" si="0"/>
        <v>44225</v>
      </c>
      <c r="H10" s="21">
        <f t="shared" si="0"/>
        <v>44226</v>
      </c>
      <c r="I10" s="28"/>
      <c r="J10" s="21">
        <f>IF(P9="","",IF(MONTH(P9+1)&lt;&gt;MONTH(P9),"",P9+1))</f>
        <v>44255</v>
      </c>
      <c r="K10" s="21" t="str">
        <f>IF(J10="","",IF(MONTH(J10+1)&lt;&gt;MONTH(J10),"",J10+1))</f>
        <v/>
      </c>
      <c r="L10" s="21" t="str">
        <f t="shared" si="1"/>
        <v/>
      </c>
      <c r="M10" s="21" t="str">
        <f t="shared" si="1"/>
        <v/>
      </c>
      <c r="N10" s="21" t="str">
        <f t="shared" si="1"/>
        <v/>
      </c>
      <c r="O10" s="21" t="str">
        <f t="shared" si="1"/>
        <v/>
      </c>
      <c r="P10" s="21" t="str">
        <f t="shared" si="1"/>
        <v/>
      </c>
      <c r="Q10" s="28"/>
      <c r="R10" s="21">
        <f>IF(X9="","",IF(MONTH(X9+1)&lt;&gt;MONTH(X9),"",X9+1))</f>
        <v>44283</v>
      </c>
      <c r="S10" s="21">
        <f>IF(R10="","",IF(MONTH(R10+1)&lt;&gt;MONTH(R10),"",R10+1))</f>
        <v>44284</v>
      </c>
      <c r="T10" s="21">
        <f t="shared" si="2"/>
        <v>44285</v>
      </c>
      <c r="U10" s="57">
        <f t="shared" si="2"/>
        <v>44286</v>
      </c>
      <c r="V10" s="21" t="str">
        <f t="shared" si="2"/>
        <v/>
      </c>
      <c r="W10" s="21" t="str">
        <f t="shared" si="2"/>
        <v/>
      </c>
      <c r="X10" s="21" t="str">
        <f t="shared" si="2"/>
        <v/>
      </c>
      <c r="Y10" s="26"/>
      <c r="Z10" s="103"/>
      <c r="AA10" s="101"/>
      <c r="AB10" s="100"/>
      <c r="AC10" s="100"/>
      <c r="AD10" s="100"/>
    </row>
    <row r="11" spans="1:30" s="25" customFormat="1" ht="16.5" customHeight="1" x14ac:dyDescent="0.35">
      <c r="A11" s="50"/>
      <c r="B11" s="21">
        <f>IF(H10="","",IF(MONTH(H10+1)&lt;&gt;MONTH(H10),"",H10+1))</f>
        <v>44227</v>
      </c>
      <c r="C11" s="21" t="str">
        <f>IF(B11="","",IF(MONTH(B11+1)&lt;&gt;MONTH(B11),"",B11+1))</f>
        <v/>
      </c>
      <c r="D11" s="21" t="str">
        <f t="shared" si="0"/>
        <v/>
      </c>
      <c r="E11" s="21" t="str">
        <f t="shared" si="0"/>
        <v/>
      </c>
      <c r="F11" s="21" t="str">
        <f t="shared" si="0"/>
        <v/>
      </c>
      <c r="G11" s="21" t="str">
        <f t="shared" si="0"/>
        <v/>
      </c>
      <c r="H11" s="21" t="str">
        <f t="shared" si="0"/>
        <v/>
      </c>
      <c r="I11" s="28"/>
      <c r="J11" s="21" t="str">
        <f>IF(P10="","",IF(MONTH(P10+1)&lt;&gt;MONTH(P10),"",P10+1))</f>
        <v/>
      </c>
      <c r="K11" s="21" t="str">
        <f>IF(J11="","",IF(MONTH(J11+1)&lt;&gt;MONTH(J11),"",J11+1))</f>
        <v/>
      </c>
      <c r="L11" s="21" t="str">
        <f t="shared" si="1"/>
        <v/>
      </c>
      <c r="M11" s="21" t="str">
        <f t="shared" si="1"/>
        <v/>
      </c>
      <c r="N11" s="21" t="str">
        <f t="shared" si="1"/>
        <v/>
      </c>
      <c r="O11" s="21" t="str">
        <f t="shared" si="1"/>
        <v/>
      </c>
      <c r="P11" s="21" t="str">
        <f t="shared" si="1"/>
        <v/>
      </c>
      <c r="Q11" s="28"/>
      <c r="R11" s="21" t="str">
        <f>IF(X10="","",IF(MONTH(X10+1)&lt;&gt;MONTH(X10),"",X10+1))</f>
        <v/>
      </c>
      <c r="S11" s="21" t="str">
        <f>IF(R11="","",IF(MONTH(R11+1)&lt;&gt;MONTH(R11),"",R11+1))</f>
        <v/>
      </c>
      <c r="T11" s="21" t="str">
        <f t="shared" si="2"/>
        <v/>
      </c>
      <c r="U11" s="21" t="str">
        <f t="shared" si="2"/>
        <v/>
      </c>
      <c r="V11" s="21" t="str">
        <f t="shared" si="2"/>
        <v/>
      </c>
      <c r="W11" s="21" t="str">
        <f t="shared" si="2"/>
        <v/>
      </c>
      <c r="X11" s="21" t="str">
        <f t="shared" si="2"/>
        <v/>
      </c>
      <c r="Z11" s="72" t="s">
        <v>28</v>
      </c>
      <c r="AA11" s="63" t="s">
        <v>35</v>
      </c>
      <c r="AB11" s="64" t="s">
        <v>29</v>
      </c>
      <c r="AC11" s="64" t="s">
        <v>44</v>
      </c>
      <c r="AD11" s="64"/>
    </row>
    <row r="12" spans="1:30" ht="43.2" x14ac:dyDescent="0.3">
      <c r="A12" s="11"/>
      <c r="B12" s="8"/>
      <c r="C12" s="8"/>
      <c r="D12" s="8"/>
      <c r="E12" s="8"/>
      <c r="F12" s="8"/>
      <c r="G12" s="8"/>
      <c r="H12" s="8"/>
      <c r="I12" s="8"/>
      <c r="J12" s="8"/>
      <c r="K12" s="8"/>
      <c r="L12" s="8"/>
      <c r="M12" s="8"/>
      <c r="N12" s="8"/>
      <c r="O12" s="8"/>
      <c r="P12" s="8"/>
      <c r="Q12" s="8"/>
      <c r="R12" s="8"/>
      <c r="S12" s="8"/>
      <c r="T12" s="8"/>
      <c r="U12" s="8"/>
      <c r="V12" s="8"/>
      <c r="W12" s="8"/>
      <c r="X12" s="8"/>
      <c r="Z12" s="73" t="s">
        <v>30</v>
      </c>
      <c r="AA12" s="65" t="s">
        <v>36</v>
      </c>
      <c r="AB12" s="66" t="s">
        <v>46</v>
      </c>
      <c r="AC12" s="64" t="s">
        <v>44</v>
      </c>
      <c r="AD12" s="69" t="s">
        <v>38</v>
      </c>
    </row>
    <row r="13" spans="1:30" ht="28.8" x14ac:dyDescent="0.3">
      <c r="A13" s="13"/>
      <c r="B13" s="90">
        <f>DATE(YEAR(R4+42),MONTH(R4+42),1)</f>
        <v>44287</v>
      </c>
      <c r="C13" s="90"/>
      <c r="D13" s="90"/>
      <c r="E13" s="90"/>
      <c r="F13" s="90"/>
      <c r="G13" s="90"/>
      <c r="H13" s="90"/>
      <c r="J13" s="90">
        <f>DATE(YEAR(B13+42),MONTH(B13+42),1)</f>
        <v>44317</v>
      </c>
      <c r="K13" s="90"/>
      <c r="L13" s="90"/>
      <c r="M13" s="90"/>
      <c r="N13" s="90"/>
      <c r="O13" s="90"/>
      <c r="P13" s="90"/>
      <c r="Q13" s="10"/>
      <c r="R13" s="90">
        <f>DATE(YEAR(J13+42),MONTH(J13+42),1)</f>
        <v>44348</v>
      </c>
      <c r="S13" s="90"/>
      <c r="T13" s="90"/>
      <c r="U13" s="90"/>
      <c r="V13" s="90"/>
      <c r="W13" s="90"/>
      <c r="X13" s="90"/>
      <c r="Z13" s="74" t="s">
        <v>48</v>
      </c>
      <c r="AA13" s="65" t="s">
        <v>51</v>
      </c>
      <c r="AB13" s="66" t="s">
        <v>52</v>
      </c>
      <c r="AC13" s="64" t="s">
        <v>53</v>
      </c>
      <c r="AD13" s="69"/>
    </row>
    <row r="14" spans="1:30" ht="28.8" x14ac:dyDescent="0.3">
      <c r="A14" s="13"/>
      <c r="B14" s="12" t="str">
        <f>CHOOSE(1+MOD('Calendar Setting'!$R$3+1-2,7),"S","M","T","W","T","F","S")</f>
        <v>S</v>
      </c>
      <c r="C14" s="12" t="str">
        <f>CHOOSE(1+MOD('Calendar Setting'!$R$3+2-2,7),"S","M","T","W","T","F","S")</f>
        <v>M</v>
      </c>
      <c r="D14" s="12" t="str">
        <f>CHOOSE(1+MOD('Calendar Setting'!$R$3+3-2,7),"S","M","T","W","T","F","S")</f>
        <v>T</v>
      </c>
      <c r="E14" s="12" t="str">
        <f>CHOOSE(1+MOD('Calendar Setting'!$R$3+4-2,7),"S","M","T","W","T","F","S")</f>
        <v>W</v>
      </c>
      <c r="F14" s="12" t="str">
        <f>CHOOSE(1+MOD('Calendar Setting'!$R$3+5-2,7),"S","M","T","W","T","F","S")</f>
        <v>T</v>
      </c>
      <c r="G14" s="12" t="str">
        <f>CHOOSE(1+MOD('Calendar Setting'!$R$3+6-2,7),"S","M","T","W","T","F","S")</f>
        <v>F</v>
      </c>
      <c r="H14" s="12" t="str">
        <f>CHOOSE(1+MOD('Calendar Setting'!$R$3+7-2,7),"S","M","T","W","T","F","S")</f>
        <v>S</v>
      </c>
      <c r="J14" s="12" t="str">
        <f>CHOOSE(1+MOD('Calendar Setting'!$R$3+1-2,7),"S","M","T","W","T","F","S")</f>
        <v>S</v>
      </c>
      <c r="K14" s="12" t="str">
        <f>CHOOSE(1+MOD('Calendar Setting'!$R$3+2-2,7),"S","M","T","W","T","F","S")</f>
        <v>M</v>
      </c>
      <c r="L14" s="12" t="str">
        <f>CHOOSE(1+MOD('Calendar Setting'!$R$3+3-2,7),"S","M","T","W","T","F","S")</f>
        <v>T</v>
      </c>
      <c r="M14" s="12" t="str">
        <f>CHOOSE(1+MOD('Calendar Setting'!$R$3+4-2,7),"S","M","T","W","T","F","S")</f>
        <v>W</v>
      </c>
      <c r="N14" s="12" t="str">
        <f>CHOOSE(1+MOD('Calendar Setting'!$R$3+5-2,7),"S","M","T","W","T","F","S")</f>
        <v>T</v>
      </c>
      <c r="O14" s="12" t="str">
        <f>CHOOSE(1+MOD('Calendar Setting'!$R$3+6-2,7),"S","M","T","W","T","F","S")</f>
        <v>F</v>
      </c>
      <c r="P14" s="12" t="str">
        <f>CHOOSE(1+MOD('Calendar Setting'!$R$3+7-2,7),"S","M","T","W","T","F","S")</f>
        <v>S</v>
      </c>
      <c r="Q14" s="11"/>
      <c r="R14" s="12" t="str">
        <f>CHOOSE(1+MOD('Calendar Setting'!$R$3+1-2,7),"S","M","T","W","T","F","S")</f>
        <v>S</v>
      </c>
      <c r="S14" s="12" t="str">
        <f>CHOOSE(1+MOD('Calendar Setting'!$R$3+2-2,7),"S","M","T","W","T","F","S")</f>
        <v>M</v>
      </c>
      <c r="T14" s="12" t="str">
        <f>CHOOSE(1+MOD('Calendar Setting'!$R$3+3-2,7),"S","M","T","W","T","F","S")</f>
        <v>T</v>
      </c>
      <c r="U14" s="12" t="str">
        <f>CHOOSE(1+MOD('Calendar Setting'!$R$3+4-2,7),"S","M","T","W","T","F","S")</f>
        <v>W</v>
      </c>
      <c r="V14" s="12" t="str">
        <f>CHOOSE(1+MOD('Calendar Setting'!$R$3+5-2,7),"S","M","T","W","T","F","S")</f>
        <v>T</v>
      </c>
      <c r="W14" s="12" t="str">
        <f>CHOOSE(1+MOD('Calendar Setting'!$R$3+6-2,7),"S","M","T","W","T","F","S")</f>
        <v>F</v>
      </c>
      <c r="X14" s="12" t="str">
        <f>CHOOSE(1+MOD('Calendar Setting'!$R$3+7-2,7),"S","M","T","W","T","F","S")</f>
        <v>S</v>
      </c>
      <c r="Z14" s="75" t="s">
        <v>43</v>
      </c>
      <c r="AA14" s="65"/>
      <c r="AB14" s="66"/>
      <c r="AC14" s="64"/>
      <c r="AD14" s="69" t="s">
        <v>54</v>
      </c>
    </row>
    <row r="15" spans="1:30" s="25" customFormat="1" ht="15.6" x14ac:dyDescent="0.3">
      <c r="A15" s="48"/>
      <c r="B15" s="21" t="str">
        <f>IF(WEEKDAY(B13,1)=MOD('Calendar Setting'!$R$3,7),B13,"")</f>
        <v/>
      </c>
      <c r="C15" s="21" t="str">
        <f>IF(B15="",IF(WEEKDAY(B13,1)=MOD('Calendar Setting'!$R$3,7)+1,B13,""),B15+1)</f>
        <v/>
      </c>
      <c r="D15" s="21" t="str">
        <f>IF(C15="",IF(WEEKDAY(B13,1)=MOD('Calendar Setting'!$R$3+1,7)+1,B13,""),C15+1)</f>
        <v/>
      </c>
      <c r="E15" s="21" t="str">
        <f>IF(D15="",IF(WEEKDAY(B13,1)=MOD('Calendar Setting'!$R$3+2,7)+1,B13,""),D15+1)</f>
        <v/>
      </c>
      <c r="F15" s="21">
        <f>IF(E15="",IF(WEEKDAY(B13,1)=MOD('Calendar Setting'!$R$3+3,7)+1,B13,""),E15+1)</f>
        <v>44287</v>
      </c>
      <c r="G15" s="21">
        <f>IF(F15="",IF(WEEKDAY(B13,1)=MOD('Calendar Setting'!$R$3+4,7)+1,B13,""),F15+1)</f>
        <v>44288</v>
      </c>
      <c r="H15" s="21">
        <f>IF(G15="",IF(WEEKDAY(B13,1)=MOD('Calendar Setting'!$R$3+5,7)+1,B13,""),G15+1)</f>
        <v>44289</v>
      </c>
      <c r="J15" s="21" t="str">
        <f>IF(WEEKDAY(J13,1)=MOD('Calendar Setting'!$R$3,7),J13,"")</f>
        <v/>
      </c>
      <c r="K15" s="21" t="str">
        <f>IF(J15="",IF(WEEKDAY(J13,1)=MOD('Calendar Setting'!$R$3,7)+1,J13,""),J15+1)</f>
        <v/>
      </c>
      <c r="L15" s="21" t="str">
        <f>IF(K15="",IF(WEEKDAY(J13,1)=MOD('Calendar Setting'!$R$3+1,7)+1,J13,""),K15+1)</f>
        <v/>
      </c>
      <c r="M15" s="21" t="str">
        <f>IF(L15="",IF(WEEKDAY(J13,1)=MOD('Calendar Setting'!$R$3+2,7)+1,J13,""),L15+1)</f>
        <v/>
      </c>
      <c r="N15" s="21" t="str">
        <f>IF(M15="",IF(WEEKDAY(J13,1)=MOD('Calendar Setting'!$R$3+3,7)+1,J13,""),M15+1)</f>
        <v/>
      </c>
      <c r="O15" s="21" t="str">
        <f>IF(N15="",IF(WEEKDAY(J13,1)=MOD('Calendar Setting'!$R$3+4,7)+1,J13,""),N15+1)</f>
        <v/>
      </c>
      <c r="P15" s="21">
        <f>IF(O15="",IF(WEEKDAY(J13,1)=MOD('Calendar Setting'!$R$3+5,7)+1,J13,""),O15+1)</f>
        <v>44317</v>
      </c>
      <c r="Q15" s="28"/>
      <c r="R15" s="21" t="str">
        <f>IF(WEEKDAY(R13,1)=MOD('Calendar Setting'!$R$3,7),R13,"")</f>
        <v/>
      </c>
      <c r="S15" s="21" t="str">
        <f>IF(R15="",IF(WEEKDAY(R13,1)=MOD('Calendar Setting'!$R$3,7)+1,R13,""),R15+1)</f>
        <v/>
      </c>
      <c r="T15" s="21">
        <f>IF(S15="",IF(WEEKDAY(R13,1)=MOD('Calendar Setting'!$R$3+1,7)+1,R13,""),S15+1)</f>
        <v>44348</v>
      </c>
      <c r="U15" s="21">
        <f>IF(T15="",IF(WEEKDAY(R13,1)=MOD('Calendar Setting'!$R$3+2,7)+1,R13,""),T15+1)</f>
        <v>44349</v>
      </c>
      <c r="V15" s="21">
        <f>IF(U15="",IF(WEEKDAY(R13,1)=MOD('Calendar Setting'!$R$3+3,7)+1,R13,""),U15+1)</f>
        <v>44350</v>
      </c>
      <c r="W15" s="21">
        <f>IF(V15="",IF(WEEKDAY(R13,1)=MOD('Calendar Setting'!$R$3+4,7)+1,R13,""),V15+1)</f>
        <v>44351</v>
      </c>
      <c r="X15" s="21">
        <f>IF(W15="",IF(WEEKDAY(R13,1)=MOD('Calendar Setting'!$R$3+5,7)+1,R13,""),W15+1)</f>
        <v>44352</v>
      </c>
      <c r="Z15" s="59"/>
      <c r="AA15"/>
      <c r="AB15"/>
      <c r="AC15"/>
      <c r="AD15"/>
    </row>
    <row r="16" spans="1:30" s="25" customFormat="1" ht="15.6" x14ac:dyDescent="0.3">
      <c r="A16" s="48"/>
      <c r="B16" s="21">
        <f>IF(H15="","",IF(MONTH(H15+1)&lt;&gt;MONTH(H15),"",H15+1))</f>
        <v>44290</v>
      </c>
      <c r="C16" s="21">
        <f t="shared" ref="C16:H20" si="3">IF(B16="","",IF(MONTH(B16+1)&lt;&gt;MONTH(B16),"",B16+1))</f>
        <v>44291</v>
      </c>
      <c r="D16" s="21">
        <f t="shared" si="3"/>
        <v>44292</v>
      </c>
      <c r="E16" s="18">
        <f t="shared" si="3"/>
        <v>44293</v>
      </c>
      <c r="F16" s="52">
        <f t="shared" si="3"/>
        <v>44294</v>
      </c>
      <c r="G16" s="21">
        <f t="shared" si="3"/>
        <v>44295</v>
      </c>
      <c r="H16" s="21">
        <f t="shared" si="3"/>
        <v>44296</v>
      </c>
      <c r="J16" s="21">
        <f>IF(P15="","",IF(MONTH(P15+1)&lt;&gt;MONTH(P15),"",P15+1))</f>
        <v>44318</v>
      </c>
      <c r="K16" s="21">
        <f t="shared" ref="K16:P20" si="4">IF(J16="","",IF(MONTH(J16+1)&lt;&gt;MONTH(J16),"",J16+1))</f>
        <v>44319</v>
      </c>
      <c r="L16" s="21">
        <f t="shared" si="4"/>
        <v>44320</v>
      </c>
      <c r="M16" s="21">
        <f t="shared" si="4"/>
        <v>44321</v>
      </c>
      <c r="N16" s="21">
        <f t="shared" si="4"/>
        <v>44322</v>
      </c>
      <c r="O16" s="18">
        <f t="shared" si="4"/>
        <v>44323</v>
      </c>
      <c r="P16" s="21">
        <f t="shared" si="4"/>
        <v>44324</v>
      </c>
      <c r="Q16" s="28"/>
      <c r="R16" s="21">
        <f>IF(X15="","",IF(MONTH(X15+1)&lt;&gt;MONTH(X15),"",X15+1))</f>
        <v>44353</v>
      </c>
      <c r="S16" s="18">
        <f t="shared" ref="S16:X20" si="5">IF(R16="","",IF(MONTH(R16+1)&lt;&gt;MONTH(R16),"",R16+1))</f>
        <v>44354</v>
      </c>
      <c r="T16" s="21">
        <f t="shared" si="5"/>
        <v>44355</v>
      </c>
      <c r="U16" s="21">
        <f t="shared" si="5"/>
        <v>44356</v>
      </c>
      <c r="V16" s="21">
        <f t="shared" si="5"/>
        <v>44357</v>
      </c>
      <c r="W16" s="21">
        <f t="shared" si="5"/>
        <v>44358</v>
      </c>
      <c r="X16" s="21">
        <f t="shared" si="5"/>
        <v>44359</v>
      </c>
    </row>
    <row r="17" spans="1:30" s="25" customFormat="1" ht="15.6" x14ac:dyDescent="0.3">
      <c r="A17" s="48"/>
      <c r="B17" s="21">
        <f>IF(H16="","",IF(MONTH(H16+1)&lt;&gt;MONTH(H16),"",H16+1))</f>
        <v>44297</v>
      </c>
      <c r="C17" s="21">
        <f t="shared" si="3"/>
        <v>44298</v>
      </c>
      <c r="D17" s="21">
        <f t="shared" si="3"/>
        <v>44299</v>
      </c>
      <c r="E17" s="21">
        <f t="shared" si="3"/>
        <v>44300</v>
      </c>
      <c r="F17" s="55">
        <f t="shared" si="3"/>
        <v>44301</v>
      </c>
      <c r="G17" s="21">
        <f t="shared" si="3"/>
        <v>44302</v>
      </c>
      <c r="H17" s="21">
        <f t="shared" si="3"/>
        <v>44303</v>
      </c>
      <c r="J17" s="21">
        <f>IF(P16="","",IF(MONTH(P16+1)&lt;&gt;MONTH(P16),"",P16+1))</f>
        <v>44325</v>
      </c>
      <c r="K17" s="21">
        <f t="shared" si="4"/>
        <v>44326</v>
      </c>
      <c r="L17" s="21">
        <f t="shared" si="4"/>
        <v>44327</v>
      </c>
      <c r="M17" s="21">
        <f t="shared" si="4"/>
        <v>44328</v>
      </c>
      <c r="N17" s="21">
        <f t="shared" si="4"/>
        <v>44329</v>
      </c>
      <c r="O17" s="21">
        <f t="shared" si="4"/>
        <v>44330</v>
      </c>
      <c r="P17" s="21">
        <f t="shared" si="4"/>
        <v>44331</v>
      </c>
      <c r="Q17" s="28"/>
      <c r="R17" s="21">
        <f>IF(X16="","",IF(MONTH(X16+1)&lt;&gt;MONTH(X16),"",X16+1))</f>
        <v>44360</v>
      </c>
      <c r="S17" s="21">
        <f t="shared" si="5"/>
        <v>44361</v>
      </c>
      <c r="T17" s="21">
        <f t="shared" si="5"/>
        <v>44362</v>
      </c>
      <c r="U17" s="21">
        <f t="shared" si="5"/>
        <v>44363</v>
      </c>
      <c r="V17" s="21">
        <f t="shared" si="5"/>
        <v>44364</v>
      </c>
      <c r="W17" s="21">
        <f t="shared" si="5"/>
        <v>44365</v>
      </c>
      <c r="X17" s="21">
        <f t="shared" si="5"/>
        <v>44366</v>
      </c>
    </row>
    <row r="18" spans="1:30" s="25" customFormat="1" ht="15.6" x14ac:dyDescent="0.3">
      <c r="A18" s="48"/>
      <c r="B18" s="21">
        <f>IF(H17="","",IF(MONTH(H17+1)&lt;&gt;MONTH(H17),"",H17+1))</f>
        <v>44304</v>
      </c>
      <c r="C18" s="21">
        <f t="shared" si="3"/>
        <v>44305</v>
      </c>
      <c r="D18" s="21">
        <f t="shared" si="3"/>
        <v>44306</v>
      </c>
      <c r="E18" s="21">
        <f t="shared" si="3"/>
        <v>44307</v>
      </c>
      <c r="F18" s="21">
        <f t="shared" si="3"/>
        <v>44308</v>
      </c>
      <c r="G18" s="21">
        <f t="shared" si="3"/>
        <v>44309</v>
      </c>
      <c r="H18" s="21">
        <f t="shared" si="3"/>
        <v>44310</v>
      </c>
      <c r="J18" s="21">
        <f>IF(P17="","",IF(MONTH(P17+1)&lt;&gt;MONTH(P17),"",P17+1))</f>
        <v>44332</v>
      </c>
      <c r="K18" s="21">
        <f t="shared" si="4"/>
        <v>44333</v>
      </c>
      <c r="L18" s="21">
        <f t="shared" si="4"/>
        <v>44334</v>
      </c>
      <c r="M18" s="21">
        <f t="shared" si="4"/>
        <v>44335</v>
      </c>
      <c r="N18" s="21">
        <f t="shared" si="4"/>
        <v>44336</v>
      </c>
      <c r="O18" s="21">
        <f t="shared" si="4"/>
        <v>44337</v>
      </c>
      <c r="P18" s="21">
        <f t="shared" si="4"/>
        <v>44338</v>
      </c>
      <c r="Q18" s="28"/>
      <c r="R18" s="21">
        <f>IF(X17="","",IF(MONTH(X17+1)&lt;&gt;MONTH(X17),"",X17+1))</f>
        <v>44367</v>
      </c>
      <c r="S18" s="21">
        <f t="shared" si="5"/>
        <v>44368</v>
      </c>
      <c r="T18" s="21">
        <f t="shared" si="5"/>
        <v>44369</v>
      </c>
      <c r="U18" s="21">
        <f t="shared" si="5"/>
        <v>44370</v>
      </c>
      <c r="V18" s="21">
        <f t="shared" si="5"/>
        <v>44371</v>
      </c>
      <c r="W18" s="21">
        <f t="shared" si="5"/>
        <v>44372</v>
      </c>
      <c r="X18" s="21">
        <f t="shared" si="5"/>
        <v>44373</v>
      </c>
    </row>
    <row r="19" spans="1:30" s="25" customFormat="1" ht="15.6" x14ac:dyDescent="0.3">
      <c r="A19" s="37"/>
      <c r="B19" s="21">
        <f>IF(H18="","",IF(MONTH(H18+1)&lt;&gt;MONTH(H18),"",H18+1))</f>
        <v>44311</v>
      </c>
      <c r="C19" s="21">
        <f t="shared" si="3"/>
        <v>44312</v>
      </c>
      <c r="D19" s="21">
        <f t="shared" si="3"/>
        <v>44313</v>
      </c>
      <c r="E19" s="21">
        <f t="shared" si="3"/>
        <v>44314</v>
      </c>
      <c r="F19" s="21">
        <f t="shared" si="3"/>
        <v>44315</v>
      </c>
      <c r="G19" s="57">
        <f t="shared" si="3"/>
        <v>44316</v>
      </c>
      <c r="H19" s="21" t="str">
        <f t="shared" si="3"/>
        <v/>
      </c>
      <c r="J19" s="21">
        <f>IF(P18="","",IF(MONTH(P18+1)&lt;&gt;MONTH(P18),"",P18+1))</f>
        <v>44339</v>
      </c>
      <c r="K19" s="21">
        <f t="shared" si="4"/>
        <v>44340</v>
      </c>
      <c r="L19" s="21">
        <f t="shared" si="4"/>
        <v>44341</v>
      </c>
      <c r="M19" s="21">
        <f t="shared" si="4"/>
        <v>44342</v>
      </c>
      <c r="N19" s="21">
        <f t="shared" si="4"/>
        <v>44343</v>
      </c>
      <c r="O19" s="49">
        <f t="shared" si="4"/>
        <v>44344</v>
      </c>
      <c r="P19" s="21">
        <f t="shared" si="4"/>
        <v>44345</v>
      </c>
      <c r="Q19" s="28"/>
      <c r="R19" s="21">
        <f>IF(X18="","",IF(MONTH(X18+1)&lt;&gt;MONTH(X18),"",X18+1))</f>
        <v>44374</v>
      </c>
      <c r="S19" s="21">
        <f t="shared" si="5"/>
        <v>44375</v>
      </c>
      <c r="T19" s="21">
        <f t="shared" si="5"/>
        <v>44376</v>
      </c>
      <c r="U19" s="57">
        <f t="shared" si="5"/>
        <v>44377</v>
      </c>
      <c r="V19" s="21" t="str">
        <f t="shared" si="5"/>
        <v/>
      </c>
      <c r="W19" s="21" t="str">
        <f t="shared" si="5"/>
        <v/>
      </c>
      <c r="X19" s="21" t="str">
        <f t="shared" si="5"/>
        <v/>
      </c>
      <c r="Z19" s="76"/>
    </row>
    <row r="20" spans="1:30" s="25" customFormat="1" ht="18" customHeight="1" x14ac:dyDescent="0.35">
      <c r="A20" s="50"/>
      <c r="B20" s="21" t="str">
        <f>IF(H19="","",IF(MONTH(H19+1)&lt;&gt;MONTH(H19),"",H19+1))</f>
        <v/>
      </c>
      <c r="C20" s="21" t="str">
        <f t="shared" si="3"/>
        <v/>
      </c>
      <c r="D20" s="21" t="str">
        <f t="shared" si="3"/>
        <v/>
      </c>
      <c r="E20" s="21" t="str">
        <f t="shared" si="3"/>
        <v/>
      </c>
      <c r="F20" s="21" t="str">
        <f t="shared" si="3"/>
        <v/>
      </c>
      <c r="G20" s="21" t="str">
        <f t="shared" si="3"/>
        <v/>
      </c>
      <c r="H20" s="21" t="str">
        <f t="shared" si="3"/>
        <v/>
      </c>
      <c r="J20" s="21">
        <f>IF(P19="","",IF(MONTH(P19+1)&lt;&gt;MONTH(P19),"",P19+1))</f>
        <v>44346</v>
      </c>
      <c r="K20" s="57">
        <f t="shared" si="4"/>
        <v>44347</v>
      </c>
      <c r="L20" s="21" t="str">
        <f t="shared" si="4"/>
        <v/>
      </c>
      <c r="M20" s="21" t="str">
        <f t="shared" si="4"/>
        <v/>
      </c>
      <c r="N20" s="21" t="str">
        <f t="shared" si="4"/>
        <v/>
      </c>
      <c r="O20" s="21" t="str">
        <f t="shared" si="4"/>
        <v/>
      </c>
      <c r="P20" s="21" t="str">
        <f t="shared" si="4"/>
        <v/>
      </c>
      <c r="Q20" s="28"/>
      <c r="R20" s="21" t="str">
        <f>IF(X19="","",IF(MONTH(X19+1)&lt;&gt;MONTH(X19),"",X19+1))</f>
        <v/>
      </c>
      <c r="S20" s="21" t="str">
        <f t="shared" si="5"/>
        <v/>
      </c>
      <c r="T20" s="21" t="str">
        <f t="shared" si="5"/>
        <v/>
      </c>
      <c r="U20" s="21" t="str">
        <f t="shared" si="5"/>
        <v/>
      </c>
      <c r="V20" s="21" t="str">
        <f t="shared" si="5"/>
        <v/>
      </c>
      <c r="W20" s="21" t="str">
        <f t="shared" si="5"/>
        <v/>
      </c>
      <c r="X20" s="21" t="str">
        <f t="shared" si="5"/>
        <v/>
      </c>
      <c r="Z20" s="76"/>
    </row>
    <row r="21" spans="1:30" ht="15.6" x14ac:dyDescent="0.3">
      <c r="A21" s="11"/>
      <c r="B21" s="8"/>
      <c r="C21" s="8"/>
      <c r="D21" s="8"/>
      <c r="E21" s="8"/>
      <c r="F21" s="8"/>
      <c r="G21" s="8"/>
      <c r="H21" s="8"/>
      <c r="J21" s="8"/>
      <c r="K21" s="8"/>
      <c r="L21" s="8"/>
      <c r="M21" s="8"/>
      <c r="N21" s="8"/>
      <c r="O21" s="8"/>
      <c r="P21" s="8"/>
      <c r="Q21" s="8"/>
      <c r="R21" s="8"/>
      <c r="S21" s="8"/>
      <c r="T21" s="8"/>
      <c r="U21" s="8"/>
      <c r="V21" s="8"/>
      <c r="W21" s="8"/>
      <c r="X21" s="8"/>
      <c r="Z21" s="77"/>
      <c r="AA21" s="25"/>
      <c r="AB21" s="25"/>
      <c r="AC21" s="25"/>
      <c r="AD21" s="25"/>
    </row>
    <row r="22" spans="1:30" ht="15.6" x14ac:dyDescent="0.3">
      <c r="A22" s="13"/>
      <c r="Z22" s="76"/>
    </row>
    <row r="23" spans="1:30" ht="19.8" x14ac:dyDescent="0.3">
      <c r="A23" s="13"/>
      <c r="B23" s="90">
        <f>DATE(YEAR(R13+42),MONTH(R13+42),1)</f>
        <v>44378</v>
      </c>
      <c r="C23" s="90"/>
      <c r="D23" s="90"/>
      <c r="E23" s="90"/>
      <c r="F23" s="90"/>
      <c r="G23" s="90"/>
      <c r="H23" s="90"/>
      <c r="I23" s="10"/>
      <c r="J23" s="90">
        <f>DATE(YEAR(B23+42),MONTH(B23+42),1)</f>
        <v>44409</v>
      </c>
      <c r="K23" s="90"/>
      <c r="L23" s="90"/>
      <c r="M23" s="90"/>
      <c r="N23" s="90"/>
      <c r="O23" s="90"/>
      <c r="P23" s="90"/>
      <c r="R23" s="90">
        <f>DATE(YEAR(J23+42),MONTH(J23+42),1)</f>
        <v>44440</v>
      </c>
      <c r="S23" s="90"/>
      <c r="T23" s="90"/>
      <c r="U23" s="90"/>
      <c r="V23" s="90"/>
      <c r="W23" s="90"/>
      <c r="X23" s="90"/>
      <c r="Z23" s="76"/>
      <c r="AA23" s="25"/>
      <c r="AB23" s="25"/>
      <c r="AC23" s="25"/>
      <c r="AD23" s="25"/>
    </row>
    <row r="24" spans="1:30" ht="15.6" x14ac:dyDescent="0.3">
      <c r="A24" s="13"/>
      <c r="B24" s="12" t="str">
        <f>CHOOSE(1+MOD('Calendar Setting'!$R$3+1-2,7),"S","M","T","W","T","F","S")</f>
        <v>S</v>
      </c>
      <c r="C24" s="12" t="str">
        <f>CHOOSE(1+MOD('Calendar Setting'!$R$3+2-2,7),"S","M","T","W","T","F","S")</f>
        <v>M</v>
      </c>
      <c r="D24" s="12" t="str">
        <f>CHOOSE(1+MOD('Calendar Setting'!$R$3+3-2,7),"S","M","T","W","T","F","S")</f>
        <v>T</v>
      </c>
      <c r="E24" s="12" t="str">
        <f>CHOOSE(1+MOD('Calendar Setting'!$R$3+4-2,7),"S","M","T","W","T","F","S")</f>
        <v>W</v>
      </c>
      <c r="F24" s="12" t="str">
        <f>CHOOSE(1+MOD('Calendar Setting'!$R$3+5-2,7),"S","M","T","W","T","F","S")</f>
        <v>T</v>
      </c>
      <c r="G24" s="12" t="str">
        <f>CHOOSE(1+MOD('Calendar Setting'!$R$3+6-2,7),"S","M","T","W","T","F","S")</f>
        <v>F</v>
      </c>
      <c r="H24" s="12" t="str">
        <f>CHOOSE(1+MOD('Calendar Setting'!$R$3+7-2,7),"S","M","T","W","T","F","S")</f>
        <v>S</v>
      </c>
      <c r="I24" s="11"/>
      <c r="J24" s="12" t="str">
        <f>CHOOSE(1+MOD('Calendar Setting'!$R$3+1-2,7),"S","M","T","W","T","F","S")</f>
        <v>S</v>
      </c>
      <c r="K24" s="12" t="str">
        <f>CHOOSE(1+MOD('Calendar Setting'!$R$3+2-2,7),"S","M","T","W","T","F","S")</f>
        <v>M</v>
      </c>
      <c r="L24" s="12" t="str">
        <f>CHOOSE(1+MOD('Calendar Setting'!$R$3+3-2,7),"S","M","T","W","T","F","S")</f>
        <v>T</v>
      </c>
      <c r="M24" s="12" t="str">
        <f>CHOOSE(1+MOD('Calendar Setting'!$R$3+4-2,7),"S","M","T","W","T","F","S")</f>
        <v>W</v>
      </c>
      <c r="N24" s="12" t="str">
        <f>CHOOSE(1+MOD('Calendar Setting'!$R$3+5-2,7),"S","M","T","W","T","F","S")</f>
        <v>T</v>
      </c>
      <c r="O24" s="12" t="str">
        <f>CHOOSE(1+MOD('Calendar Setting'!$R$3+6-2,7),"S","M","T","W","T","F","S")</f>
        <v>F</v>
      </c>
      <c r="P24" s="12" t="str">
        <f>CHOOSE(1+MOD('Calendar Setting'!$R$3+7-2,7),"S","M","T","W","T","F","S")</f>
        <v>S</v>
      </c>
      <c r="R24" s="12" t="str">
        <f>CHOOSE(1+MOD('Calendar Setting'!$R$3+1-2,7),"S","M","T","W","T","F","S")</f>
        <v>S</v>
      </c>
      <c r="S24" s="12" t="str">
        <f>CHOOSE(1+MOD('Calendar Setting'!$R$3+2-2,7),"S","M","T","W","T","F","S")</f>
        <v>M</v>
      </c>
      <c r="T24" s="12" t="str">
        <f>CHOOSE(1+MOD('Calendar Setting'!$R$3+3-2,7),"S","M","T","W","T","F","S")</f>
        <v>T</v>
      </c>
      <c r="U24" s="12" t="str">
        <f>CHOOSE(1+MOD('Calendar Setting'!$R$3+4-2,7),"S","M","T","W","T","F","S")</f>
        <v>W</v>
      </c>
      <c r="V24" s="12" t="str">
        <f>CHOOSE(1+MOD('Calendar Setting'!$R$3+5-2,7),"S","M","T","W","T","F","S")</f>
        <v>T</v>
      </c>
      <c r="W24" s="12" t="str">
        <f>CHOOSE(1+MOD('Calendar Setting'!$R$3+6-2,7),"S","M","T","W","T","F","S")</f>
        <v>F</v>
      </c>
      <c r="X24" s="12" t="str">
        <f>CHOOSE(1+MOD('Calendar Setting'!$R$3+7-2,7),"S","M","T","W","T","F","S")</f>
        <v>S</v>
      </c>
      <c r="Z24" s="25"/>
      <c r="AA24" s="25"/>
      <c r="AB24" s="25"/>
      <c r="AC24" s="25"/>
      <c r="AD24" s="25"/>
    </row>
    <row r="25" spans="1:30" s="25" customFormat="1" ht="15.6" x14ac:dyDescent="0.3">
      <c r="A25" s="48"/>
      <c r="B25" s="21" t="str">
        <f>IF(WEEKDAY(B23,1)=MOD('Calendar Setting'!$R$3,7),B23,"")</f>
        <v/>
      </c>
      <c r="C25" s="21" t="str">
        <f>IF(B25="",IF(WEEKDAY(B23,1)=MOD('Calendar Setting'!$R$3,7)+1,B23,""),B25+1)</f>
        <v/>
      </c>
      <c r="D25" s="21" t="str">
        <f>IF(C25="",IF(WEEKDAY(B23,1)=MOD('Calendar Setting'!$R$3+1,7)+1,B23,""),C25+1)</f>
        <v/>
      </c>
      <c r="E25" s="21" t="str">
        <f>IF(D25="",IF(WEEKDAY(B23,1)=MOD('Calendar Setting'!$R$3+2,7)+1,B23,""),D25+1)</f>
        <v/>
      </c>
      <c r="F25" s="21">
        <f>IF(E25="",IF(WEEKDAY(B23,1)=MOD('Calendar Setting'!$R$3+3,7)+1,B23,""),E25+1)</f>
        <v>44378</v>
      </c>
      <c r="G25" s="21">
        <f>IF(F25="",IF(WEEKDAY(B23,1)=MOD('Calendar Setting'!$R$3+4,7)+1,B23,""),F25+1)</f>
        <v>44379</v>
      </c>
      <c r="H25" s="21">
        <f>IF(G25="",IF(WEEKDAY(B23,1)=MOD('Calendar Setting'!$R$3+5,7)+1,B23,""),G25+1)</f>
        <v>44380</v>
      </c>
      <c r="I25" s="28"/>
      <c r="J25" s="21">
        <f>IF(WEEKDAY(J23,1)=MOD('Calendar Setting'!$R$3,7),J23,"")</f>
        <v>44409</v>
      </c>
      <c r="K25" s="21">
        <f>IF(J25="",IF(WEEKDAY(J23,1)=MOD('Calendar Setting'!$R$3,7)+1,J23,""),J25+1)</f>
        <v>44410</v>
      </c>
      <c r="L25" s="21">
        <f>IF(K25="",IF(WEEKDAY(J23,1)=MOD('Calendar Setting'!$R$3+1,7)+1,J23,""),K25+1)</f>
        <v>44411</v>
      </c>
      <c r="M25" s="21">
        <f>IF(L25="",IF(WEEKDAY(J23,1)=MOD('Calendar Setting'!$R$3+2,7)+1,J23,""),L25+1)</f>
        <v>44412</v>
      </c>
      <c r="N25" s="21">
        <f>IF(M25="",IF(WEEKDAY(J23,1)=MOD('Calendar Setting'!$R$3+3,7)+1,J23,""),M25+1)</f>
        <v>44413</v>
      </c>
      <c r="O25" s="21">
        <f>IF(N25="",IF(WEEKDAY(J23,1)=MOD('Calendar Setting'!$R$3+4,7)+1,J23,""),N25+1)</f>
        <v>44414</v>
      </c>
      <c r="P25" s="21">
        <f>IF(O25="",IF(WEEKDAY(J23,1)=MOD('Calendar Setting'!$R$3+5,7)+1,J23,""),O25+1)</f>
        <v>44415</v>
      </c>
      <c r="R25" s="21" t="str">
        <f>IF(WEEKDAY(R23,1)=MOD('Calendar Setting'!$R$3,7),R23,"")</f>
        <v/>
      </c>
      <c r="S25" s="21" t="str">
        <f>IF(R25="",IF(WEEKDAY(R23,1)=MOD('Calendar Setting'!$R$3,7)+1,R23,""),R25+1)</f>
        <v/>
      </c>
      <c r="T25" s="21" t="str">
        <f>IF(S25="",IF(WEEKDAY(R23,1)=MOD('Calendar Setting'!$R$3+1,7)+1,R23,""),S25+1)</f>
        <v/>
      </c>
      <c r="U25" s="21">
        <f>IF(T25="",IF(WEEKDAY(R23,1)=MOD('Calendar Setting'!$R$3+2,7)+1,R23,""),T25+1)</f>
        <v>44440</v>
      </c>
      <c r="V25" s="21">
        <f>IF(U25="",IF(WEEKDAY(R23,1)=MOD('Calendar Setting'!$R$3+3,7)+1,R23,""),U25+1)</f>
        <v>44441</v>
      </c>
      <c r="W25" s="21">
        <f>IF(V25="",IF(WEEKDAY(R23,1)=MOD('Calendar Setting'!$R$3+4,7)+1,R23,""),V25+1)</f>
        <v>44442</v>
      </c>
      <c r="X25" s="21">
        <f>IF(W25="",IF(WEEKDAY(R23,1)=MOD('Calendar Setting'!$R$3+5,7)+1,R23,""),W25+1)</f>
        <v>44443</v>
      </c>
    </row>
    <row r="26" spans="1:30" s="25" customFormat="1" ht="15.6" x14ac:dyDescent="0.3">
      <c r="A26" s="48"/>
      <c r="B26" s="21">
        <f>IF(H25="","",IF(MONTH(H25+1)&lt;&gt;MONTH(H25),"",H25+1))</f>
        <v>44381</v>
      </c>
      <c r="C26" s="21">
        <f t="shared" ref="C26:H30" si="6">IF(B26="","",IF(MONTH(B26+1)&lt;&gt;MONTH(B26),"",B26+1))</f>
        <v>44382</v>
      </c>
      <c r="D26" s="21">
        <f t="shared" si="6"/>
        <v>44383</v>
      </c>
      <c r="E26" s="18">
        <f t="shared" si="6"/>
        <v>44384</v>
      </c>
      <c r="F26" s="52">
        <f t="shared" si="6"/>
        <v>44385</v>
      </c>
      <c r="G26" s="21">
        <f t="shared" si="6"/>
        <v>44386</v>
      </c>
      <c r="H26" s="21">
        <f t="shared" si="6"/>
        <v>44387</v>
      </c>
      <c r="I26" s="28"/>
      <c r="J26" s="21">
        <f>IF(P25="","",IF(MONTH(P25+1)&lt;&gt;MONTH(P25),"",P25+1))</f>
        <v>44416</v>
      </c>
      <c r="K26" s="18">
        <f t="shared" ref="K26:P30" si="7">IF(J26="","",IF(MONTH(J26+1)&lt;&gt;MONTH(J26),"",J26+1))</f>
        <v>44417</v>
      </c>
      <c r="L26" s="21">
        <f t="shared" si="7"/>
        <v>44418</v>
      </c>
      <c r="M26" s="21">
        <f t="shared" si="7"/>
        <v>44419</v>
      </c>
      <c r="N26" s="21">
        <f t="shared" si="7"/>
        <v>44420</v>
      </c>
      <c r="O26" s="21">
        <f t="shared" si="7"/>
        <v>44421</v>
      </c>
      <c r="P26" s="21">
        <f t="shared" si="7"/>
        <v>44422</v>
      </c>
      <c r="R26" s="21">
        <f>IF(X25="","",IF(MONTH(X25+1)&lt;&gt;MONTH(X25),"",X25+1))</f>
        <v>44444</v>
      </c>
      <c r="S26" s="21">
        <f t="shared" ref="S26:X30" si="8">IF(R26="","",IF(MONTH(R26+1)&lt;&gt;MONTH(R26),"",R26+1))</f>
        <v>44445</v>
      </c>
      <c r="T26" s="18">
        <f t="shared" si="8"/>
        <v>44446</v>
      </c>
      <c r="U26" s="21">
        <f t="shared" si="8"/>
        <v>44447</v>
      </c>
      <c r="V26" s="21">
        <f t="shared" si="8"/>
        <v>44448</v>
      </c>
      <c r="W26" s="21">
        <f t="shared" si="8"/>
        <v>44449</v>
      </c>
      <c r="X26" s="21">
        <f t="shared" si="8"/>
        <v>44450</v>
      </c>
    </row>
    <row r="27" spans="1:30" s="25" customFormat="1" ht="15.6" x14ac:dyDescent="0.3">
      <c r="A27" s="48"/>
      <c r="B27" s="21">
        <f>IF(H26="","",IF(MONTH(H26+1)&lt;&gt;MONTH(H26),"",H26+1))</f>
        <v>44388</v>
      </c>
      <c r="C27" s="21">
        <f t="shared" si="6"/>
        <v>44389</v>
      </c>
      <c r="D27" s="21">
        <f t="shared" si="6"/>
        <v>44390</v>
      </c>
      <c r="E27" s="21">
        <f t="shared" si="6"/>
        <v>44391</v>
      </c>
      <c r="F27" s="55">
        <f t="shared" si="6"/>
        <v>44392</v>
      </c>
      <c r="G27" s="21">
        <f t="shared" si="6"/>
        <v>44393</v>
      </c>
      <c r="H27" s="21">
        <f t="shared" si="6"/>
        <v>44394</v>
      </c>
      <c r="I27" s="28"/>
      <c r="J27" s="21">
        <f>IF(P26="","",IF(MONTH(P26+1)&lt;&gt;MONTH(P26),"",P26+1))</f>
        <v>44423</v>
      </c>
      <c r="K27" s="21">
        <f t="shared" si="7"/>
        <v>44424</v>
      </c>
      <c r="L27" s="21">
        <f t="shared" si="7"/>
        <v>44425</v>
      </c>
      <c r="M27" s="21">
        <f t="shared" si="7"/>
        <v>44426</v>
      </c>
      <c r="N27" s="21">
        <f t="shared" si="7"/>
        <v>44427</v>
      </c>
      <c r="O27" s="21">
        <f t="shared" si="7"/>
        <v>44428</v>
      </c>
      <c r="P27" s="21">
        <f t="shared" si="7"/>
        <v>44429</v>
      </c>
      <c r="R27" s="21">
        <f>IF(X26="","",IF(MONTH(X26+1)&lt;&gt;MONTH(X26),"",X26+1))</f>
        <v>44451</v>
      </c>
      <c r="S27" s="21">
        <f t="shared" si="8"/>
        <v>44452</v>
      </c>
      <c r="T27" s="21">
        <f t="shared" si="8"/>
        <v>44453</v>
      </c>
      <c r="U27" s="21">
        <f t="shared" si="8"/>
        <v>44454</v>
      </c>
      <c r="V27" s="21">
        <f t="shared" si="8"/>
        <v>44455</v>
      </c>
      <c r="W27" s="21">
        <f t="shared" si="8"/>
        <v>44456</v>
      </c>
      <c r="X27" s="21">
        <f t="shared" si="8"/>
        <v>44457</v>
      </c>
    </row>
    <row r="28" spans="1:30" s="25" customFormat="1" ht="15.6" x14ac:dyDescent="0.3">
      <c r="B28" s="21">
        <f>IF(H27="","",IF(MONTH(H27+1)&lt;&gt;MONTH(H27),"",H27+1))</f>
        <v>44395</v>
      </c>
      <c r="C28" s="21">
        <f t="shared" si="6"/>
        <v>44396</v>
      </c>
      <c r="D28" s="21">
        <f t="shared" si="6"/>
        <v>44397</v>
      </c>
      <c r="E28" s="21">
        <f t="shared" si="6"/>
        <v>44398</v>
      </c>
      <c r="F28" s="21">
        <f t="shared" si="6"/>
        <v>44399</v>
      </c>
      <c r="G28" s="21">
        <f t="shared" si="6"/>
        <v>44400</v>
      </c>
      <c r="H28" s="21">
        <f t="shared" si="6"/>
        <v>44401</v>
      </c>
      <c r="I28" s="28"/>
      <c r="J28" s="21">
        <f>IF(P27="","",IF(MONTH(P27+1)&lt;&gt;MONTH(P27),"",P27+1))</f>
        <v>44430</v>
      </c>
      <c r="K28" s="21">
        <f t="shared" si="7"/>
        <v>44431</v>
      </c>
      <c r="L28" s="21">
        <f t="shared" si="7"/>
        <v>44432</v>
      </c>
      <c r="M28" s="21">
        <f t="shared" si="7"/>
        <v>44433</v>
      </c>
      <c r="N28" s="21">
        <f t="shared" si="7"/>
        <v>44434</v>
      </c>
      <c r="O28" s="21">
        <f t="shared" si="7"/>
        <v>44435</v>
      </c>
      <c r="P28" s="21">
        <f t="shared" si="7"/>
        <v>44436</v>
      </c>
      <c r="R28" s="21">
        <f>IF(X27="","",IF(MONTH(X27+1)&lt;&gt;MONTH(X27),"",X27+1))</f>
        <v>44458</v>
      </c>
      <c r="S28" s="21">
        <f t="shared" si="8"/>
        <v>44459</v>
      </c>
      <c r="T28" s="21">
        <f t="shared" si="8"/>
        <v>44460</v>
      </c>
      <c r="U28" s="21">
        <f t="shared" si="8"/>
        <v>44461</v>
      </c>
      <c r="V28" s="21">
        <f t="shared" si="8"/>
        <v>44462</v>
      </c>
      <c r="W28" s="21">
        <f t="shared" si="8"/>
        <v>44463</v>
      </c>
      <c r="X28" s="21">
        <f t="shared" si="8"/>
        <v>44464</v>
      </c>
    </row>
    <row r="29" spans="1:30" s="25" customFormat="1" ht="15.6" x14ac:dyDescent="0.3">
      <c r="B29" s="21">
        <f>IF(H28="","",IF(MONTH(H28+1)&lt;&gt;MONTH(H28),"",H28+1))</f>
        <v>44402</v>
      </c>
      <c r="C29" s="21">
        <f t="shared" si="6"/>
        <v>44403</v>
      </c>
      <c r="D29" s="21">
        <f t="shared" si="6"/>
        <v>44404</v>
      </c>
      <c r="E29" s="21">
        <f t="shared" si="6"/>
        <v>44405</v>
      </c>
      <c r="F29" s="21">
        <f t="shared" si="6"/>
        <v>44406</v>
      </c>
      <c r="G29" s="57">
        <f t="shared" si="6"/>
        <v>44407</v>
      </c>
      <c r="H29" s="21">
        <f t="shared" si="6"/>
        <v>44408</v>
      </c>
      <c r="I29" s="28"/>
      <c r="J29" s="21">
        <f>IF(P28="","",IF(MONTH(P28+1)&lt;&gt;MONTH(P28),"",P28+1))</f>
        <v>44437</v>
      </c>
      <c r="K29" s="21">
        <f t="shared" si="7"/>
        <v>44438</v>
      </c>
      <c r="L29" s="57">
        <f t="shared" si="7"/>
        <v>44439</v>
      </c>
      <c r="M29" s="21" t="str">
        <f t="shared" si="7"/>
        <v/>
      </c>
      <c r="N29" s="21" t="str">
        <f t="shared" si="7"/>
        <v/>
      </c>
      <c r="O29" s="21" t="str">
        <f t="shared" si="7"/>
        <v/>
      </c>
      <c r="P29" s="21" t="str">
        <f t="shared" si="7"/>
        <v/>
      </c>
      <c r="R29" s="21">
        <f>IF(X28="","",IF(MONTH(X28+1)&lt;&gt;MONTH(X28),"",X28+1))</f>
        <v>44465</v>
      </c>
      <c r="S29" s="21">
        <f t="shared" si="8"/>
        <v>44466</v>
      </c>
      <c r="T29" s="21">
        <f t="shared" si="8"/>
        <v>44467</v>
      </c>
      <c r="U29" s="21">
        <f t="shared" si="8"/>
        <v>44468</v>
      </c>
      <c r="V29" s="57">
        <f t="shared" si="8"/>
        <v>44469</v>
      </c>
      <c r="W29" s="21" t="str">
        <f t="shared" si="8"/>
        <v/>
      </c>
      <c r="X29" s="21" t="str">
        <f t="shared" si="8"/>
        <v/>
      </c>
    </row>
    <row r="30" spans="1:30" s="25" customFormat="1" ht="15.6" x14ac:dyDescent="0.3">
      <c r="B30" s="21" t="str">
        <f>IF(H29="","",IF(MONTH(H29+1)&lt;&gt;MONTH(H29),"",H29+1))</f>
        <v/>
      </c>
      <c r="C30" s="21" t="str">
        <f t="shared" si="6"/>
        <v/>
      </c>
      <c r="D30" s="21" t="str">
        <f t="shared" si="6"/>
        <v/>
      </c>
      <c r="E30" s="21" t="str">
        <f t="shared" si="6"/>
        <v/>
      </c>
      <c r="F30" s="21" t="str">
        <f t="shared" si="6"/>
        <v/>
      </c>
      <c r="G30" s="21" t="str">
        <f t="shared" si="6"/>
        <v/>
      </c>
      <c r="H30" s="21" t="str">
        <f t="shared" si="6"/>
        <v/>
      </c>
      <c r="I30" s="28"/>
      <c r="J30" s="21" t="str">
        <f>IF(P29="","",IF(MONTH(P29+1)&lt;&gt;MONTH(P29),"",P29+1))</f>
        <v/>
      </c>
      <c r="K30" s="21" t="str">
        <f t="shared" si="7"/>
        <v/>
      </c>
      <c r="L30" s="21" t="str">
        <f t="shared" si="7"/>
        <v/>
      </c>
      <c r="M30" s="21" t="str">
        <f t="shared" si="7"/>
        <v/>
      </c>
      <c r="N30" s="21" t="str">
        <f t="shared" si="7"/>
        <v/>
      </c>
      <c r="O30" s="21" t="str">
        <f t="shared" si="7"/>
        <v/>
      </c>
      <c r="P30" s="21" t="str">
        <f t="shared" si="7"/>
        <v/>
      </c>
      <c r="R30" s="21" t="str">
        <f>IF(X29="","",IF(MONTH(X29+1)&lt;&gt;MONTH(X29),"",X29+1))</f>
        <v/>
      </c>
      <c r="S30" s="21" t="str">
        <f>IF(R30="","",IF(MONTH(R30+1)&lt;&gt;MONTH(R30),"",R30+1))</f>
        <v/>
      </c>
      <c r="T30" s="21" t="str">
        <f t="shared" si="8"/>
        <v/>
      </c>
      <c r="U30" s="21" t="str">
        <f t="shared" si="8"/>
        <v/>
      </c>
      <c r="V30" s="21" t="str">
        <f t="shared" si="8"/>
        <v/>
      </c>
      <c r="W30" s="21" t="str">
        <f t="shared" si="8"/>
        <v/>
      </c>
      <c r="X30" s="21" t="str">
        <f t="shared" si="8"/>
        <v/>
      </c>
    </row>
    <row r="31" spans="1:30" s="25" customFormat="1" x14ac:dyDescent="0.3">
      <c r="B31" s="26"/>
      <c r="C31" s="26"/>
      <c r="D31" s="26"/>
      <c r="E31" s="26"/>
      <c r="F31" s="26"/>
      <c r="G31" s="26"/>
      <c r="H31" s="26"/>
      <c r="I31" s="26"/>
      <c r="J31" s="26"/>
      <c r="K31" s="26"/>
      <c r="L31" s="26"/>
      <c r="M31" s="26"/>
      <c r="N31" s="26"/>
      <c r="O31" s="26"/>
      <c r="P31" s="26"/>
    </row>
    <row r="33" spans="2:24" ht="19.8" x14ac:dyDescent="0.3">
      <c r="B33" s="90">
        <f>DATE(YEAR(R23+42),MONTH(R23+42),1)</f>
        <v>44470</v>
      </c>
      <c r="C33" s="90"/>
      <c r="D33" s="90"/>
      <c r="E33" s="90"/>
      <c r="F33" s="90"/>
      <c r="G33" s="90"/>
      <c r="H33" s="90"/>
      <c r="I33" s="10"/>
      <c r="J33" s="90">
        <f>DATE(YEAR(B33+42),MONTH(B33+42),1)</f>
        <v>44501</v>
      </c>
      <c r="K33" s="90"/>
      <c r="L33" s="90"/>
      <c r="M33" s="90"/>
      <c r="N33" s="90"/>
      <c r="O33" s="90"/>
      <c r="P33" s="90"/>
      <c r="Q33" s="10"/>
      <c r="R33" s="90">
        <f>DATE(YEAR(J33+42),MONTH(J33+42),1)</f>
        <v>44531</v>
      </c>
      <c r="S33" s="90"/>
      <c r="T33" s="90"/>
      <c r="U33" s="90"/>
      <c r="V33" s="90"/>
      <c r="W33" s="90"/>
      <c r="X33" s="90"/>
    </row>
    <row r="34" spans="2:24" ht="15.6" x14ac:dyDescent="0.3">
      <c r="B34" s="12" t="str">
        <f>CHOOSE(1+MOD('Calendar Setting'!$R$3+1-2,7),"S","M","T","W","T","F","S")</f>
        <v>S</v>
      </c>
      <c r="C34" s="12" t="str">
        <f>CHOOSE(1+MOD('Calendar Setting'!$R$3+2-2,7),"S","M","T","W","T","F","S")</f>
        <v>M</v>
      </c>
      <c r="D34" s="12" t="str">
        <f>CHOOSE(1+MOD('Calendar Setting'!$R$3+3-2,7),"S","M","T","W","T","F","S")</f>
        <v>T</v>
      </c>
      <c r="E34" s="12" t="str">
        <f>CHOOSE(1+MOD('Calendar Setting'!$R$3+4-2,7),"S","M","T","W","T","F","S")</f>
        <v>W</v>
      </c>
      <c r="F34" s="12" t="str">
        <f>CHOOSE(1+MOD('Calendar Setting'!$R$3+5-2,7),"S","M","T","W","T","F","S")</f>
        <v>T</v>
      </c>
      <c r="G34" s="12" t="str">
        <f>CHOOSE(1+MOD('Calendar Setting'!$R$3+6-2,7),"S","M","T","W","T","F","S")</f>
        <v>F</v>
      </c>
      <c r="H34" s="12" t="str">
        <f>CHOOSE(1+MOD('Calendar Setting'!$R$3+7-2,7),"S","M","T","W","T","F","S")</f>
        <v>S</v>
      </c>
      <c r="I34" s="11"/>
      <c r="J34" s="12" t="str">
        <f>CHOOSE(1+MOD('Calendar Setting'!$R$3+1-2,7),"S","M","T","W","T","F","S")</f>
        <v>S</v>
      </c>
      <c r="K34" s="12" t="str">
        <f>CHOOSE(1+MOD('Calendar Setting'!$R$3+2-2,7),"S","M","T","W","T","F","S")</f>
        <v>M</v>
      </c>
      <c r="L34" s="12" t="str">
        <f>CHOOSE(1+MOD('Calendar Setting'!$R$3+3-2,7),"S","M","T","W","T","F","S")</f>
        <v>T</v>
      </c>
      <c r="M34" s="12" t="str">
        <f>CHOOSE(1+MOD('Calendar Setting'!$R$3+4-2,7),"S","M","T","W","T","F","S")</f>
        <v>W</v>
      </c>
      <c r="N34" s="12" t="str">
        <f>CHOOSE(1+MOD('Calendar Setting'!$R$3+5-2,7),"S","M","T","W","T","F","S")</f>
        <v>T</v>
      </c>
      <c r="O34" s="12" t="str">
        <f>CHOOSE(1+MOD('Calendar Setting'!$R$3+6-2,7),"S","M","T","W","T","F","S")</f>
        <v>F</v>
      </c>
      <c r="P34" s="12" t="str">
        <f>CHOOSE(1+MOD('Calendar Setting'!$R$3+7-2,7),"S","M","T","W","T","F","S")</f>
        <v>S</v>
      </c>
      <c r="Q34" s="11"/>
      <c r="R34" s="12" t="str">
        <f>CHOOSE(1+MOD('Calendar Setting'!$R$3+1-2,7),"S","M","T","W","T","F","S")</f>
        <v>S</v>
      </c>
      <c r="S34" s="12" t="str">
        <f>CHOOSE(1+MOD('Calendar Setting'!$R$3+2-2,7),"S","M","T","W","T","F","S")</f>
        <v>M</v>
      </c>
      <c r="T34" s="12" t="str">
        <f>CHOOSE(1+MOD('Calendar Setting'!$R$3+3-2,7),"S","M","T","W","T","F","S")</f>
        <v>T</v>
      </c>
      <c r="U34" s="12" t="str">
        <f>CHOOSE(1+MOD('Calendar Setting'!$R$3+4-2,7),"S","M","T","W","T","F","S")</f>
        <v>W</v>
      </c>
      <c r="V34" s="12" t="str">
        <f>CHOOSE(1+MOD('Calendar Setting'!$R$3+5-2,7),"S","M","T","W","T","F","S")</f>
        <v>T</v>
      </c>
      <c r="W34" s="12" t="str">
        <f>CHOOSE(1+MOD('Calendar Setting'!$R$3+6-2,7),"S","M","T","W","T","F","S")</f>
        <v>F</v>
      </c>
      <c r="X34" s="12" t="str">
        <f>CHOOSE(1+MOD('Calendar Setting'!$R$3+7-2,7),"S","M","T","W","T","F","S")</f>
        <v>S</v>
      </c>
    </row>
    <row r="35" spans="2:24" s="25" customFormat="1" ht="15.6" x14ac:dyDescent="0.3">
      <c r="B35" s="21" t="str">
        <f>IF(WEEKDAY(B33,1)=MOD('Calendar Setting'!$R$3,7),B33,"")</f>
        <v/>
      </c>
      <c r="C35" s="21" t="str">
        <f>IF(B35="",IF(WEEKDAY(B33,1)=MOD('Calendar Setting'!$R$3,7)+1,B33,""),B35+1)</f>
        <v/>
      </c>
      <c r="D35" s="21" t="str">
        <f>IF(C35="",IF(WEEKDAY(B33,1)=MOD('Calendar Setting'!$R$3+1,7)+1,B33,""),C35+1)</f>
        <v/>
      </c>
      <c r="E35" s="21" t="str">
        <f>IF(D35="",IF(WEEKDAY(B33,1)=MOD('Calendar Setting'!$R$3+2,7)+1,B33,""),D35+1)</f>
        <v/>
      </c>
      <c r="F35" s="21" t="str">
        <f>IF(E35="",IF(WEEKDAY(B33,1)=MOD('Calendar Setting'!$R$3+3,7)+1,B33,""),E35+1)</f>
        <v/>
      </c>
      <c r="G35" s="21">
        <f>IF(F35="",IF(WEEKDAY(B33,1)=MOD('Calendar Setting'!$R$3+4,7)+1,B33,""),F35+1)</f>
        <v>44470</v>
      </c>
      <c r="H35" s="21">
        <f>IF(G35="",IF(WEEKDAY(B33,1)=MOD('Calendar Setting'!$R$3+5,7)+1,B33,""),G35+1)</f>
        <v>44471</v>
      </c>
      <c r="I35" s="28"/>
      <c r="J35" s="21" t="str">
        <f>IF(WEEKDAY(J33,1)=MOD('Calendar Setting'!$R$3,7),J33,"")</f>
        <v/>
      </c>
      <c r="K35" s="21">
        <f>IF(J35="",IF(WEEKDAY(J33,1)=MOD('Calendar Setting'!$R$3,7)+1,J33,""),J35+1)</f>
        <v>44501</v>
      </c>
      <c r="L35" s="21">
        <f>IF(K35="",IF(WEEKDAY(J33,1)=MOD('Calendar Setting'!$R$3+1,7)+1,J33,""),K35+1)</f>
        <v>44502</v>
      </c>
      <c r="M35" s="21">
        <f>IF(L35="",IF(WEEKDAY(J33,1)=MOD('Calendar Setting'!$R$3+2,7)+1,J33,""),L35+1)</f>
        <v>44503</v>
      </c>
      <c r="N35" s="21">
        <f>IF(M35="",IF(WEEKDAY(J33,1)=MOD('Calendar Setting'!$R$3+3,7)+1,J33,""),M35+1)</f>
        <v>44504</v>
      </c>
      <c r="O35" s="21">
        <f>IF(N35="",IF(WEEKDAY(J33,1)=MOD('Calendar Setting'!$R$3+4,7)+1,J33,""),N35+1)</f>
        <v>44505</v>
      </c>
      <c r="P35" s="21">
        <f>IF(O35="",IF(WEEKDAY(J33,1)=MOD('Calendar Setting'!$R$3+5,7)+1,J33,""),O35+1)</f>
        <v>44506</v>
      </c>
      <c r="Q35" s="28"/>
      <c r="R35" s="21" t="str">
        <f>IF(WEEKDAY(R33,1)=MOD('Calendar Setting'!$R$3,7),R33,"")</f>
        <v/>
      </c>
      <c r="S35" s="21" t="str">
        <f>IF(R35="",IF(WEEKDAY(R33,1)=MOD('Calendar Setting'!$R$3,7)+1,R33,""),R35+1)</f>
        <v/>
      </c>
      <c r="T35" s="21" t="str">
        <f>IF(S35="",IF(WEEKDAY(R33,1)=MOD('Calendar Setting'!$R$3+1,7)+1,R33,""),S35+1)</f>
        <v/>
      </c>
      <c r="U35" s="21">
        <f>IF(T35="",IF(WEEKDAY(R33,1)=MOD('Calendar Setting'!$R$3+2,7)+1,R33,""),T35+1)</f>
        <v>44531</v>
      </c>
      <c r="V35" s="21">
        <f>IF(U35="",IF(WEEKDAY(R33,1)=MOD('Calendar Setting'!$R$3+3,7)+1,R33,""),U35+1)</f>
        <v>44532</v>
      </c>
      <c r="W35" s="21">
        <f>IF(V35="",IF(WEEKDAY(R33,1)=MOD('Calendar Setting'!$R$3+4,7)+1,R33,""),V35+1)</f>
        <v>44533</v>
      </c>
      <c r="X35" s="21">
        <f>IF(W35="",IF(WEEKDAY(R33,1)=MOD('Calendar Setting'!$R$3+5,7)+1,R33,""),W35+1)</f>
        <v>44534</v>
      </c>
    </row>
    <row r="36" spans="2:24" s="25" customFormat="1" ht="15.6" x14ac:dyDescent="0.3">
      <c r="B36" s="21">
        <f>IF(H35="","",IF(MONTH(H35+1)&lt;&gt;MONTH(H35),"",H35+1))</f>
        <v>44472</v>
      </c>
      <c r="C36" s="21">
        <f t="shared" ref="C36:H40" si="9">IF(B36="","",IF(MONTH(B36+1)&lt;&gt;MONTH(B36),"",B36+1))</f>
        <v>44473</v>
      </c>
      <c r="D36" s="21">
        <f t="shared" si="9"/>
        <v>44474</v>
      </c>
      <c r="E36" s="21">
        <f t="shared" si="9"/>
        <v>44475</v>
      </c>
      <c r="F36" s="18">
        <f t="shared" si="9"/>
        <v>44476</v>
      </c>
      <c r="G36" s="52">
        <f t="shared" si="9"/>
        <v>44477</v>
      </c>
      <c r="H36" s="21">
        <f t="shared" si="9"/>
        <v>44478</v>
      </c>
      <c r="I36" s="28"/>
      <c r="J36" s="21">
        <f>IF(P35="","",IF(MONTH(P35+1)&lt;&gt;MONTH(P35),"",P35+1))</f>
        <v>44507</v>
      </c>
      <c r="K36" s="18">
        <f t="shared" ref="K36:P40" si="10">IF(J36="","",IF(MONTH(J36+1)&lt;&gt;MONTH(J36),"",J36+1))</f>
        <v>44508</v>
      </c>
      <c r="L36" s="21">
        <f t="shared" si="10"/>
        <v>44509</v>
      </c>
      <c r="M36" s="21">
        <f t="shared" si="10"/>
        <v>44510</v>
      </c>
      <c r="N36" s="21">
        <f t="shared" si="10"/>
        <v>44511</v>
      </c>
      <c r="O36" s="21">
        <f t="shared" si="10"/>
        <v>44512</v>
      </c>
      <c r="P36" s="21">
        <f t="shared" si="10"/>
        <v>44513</v>
      </c>
      <c r="Q36" s="28"/>
      <c r="R36" s="21">
        <f>IF(X35="","",IF(MONTH(X35+1)&lt;&gt;MONTH(X35),"",X35+1))</f>
        <v>44535</v>
      </c>
      <c r="S36" s="21">
        <f t="shared" ref="S36:X40" si="11">IF(R36="","",IF(MONTH(R36+1)&lt;&gt;MONTH(R36),"",R36+1))</f>
        <v>44536</v>
      </c>
      <c r="T36" s="18">
        <f t="shared" si="11"/>
        <v>44537</v>
      </c>
      <c r="U36" s="21">
        <f t="shared" si="11"/>
        <v>44538</v>
      </c>
      <c r="V36" s="21">
        <f t="shared" si="11"/>
        <v>44539</v>
      </c>
      <c r="W36" s="21">
        <f t="shared" si="11"/>
        <v>44540</v>
      </c>
      <c r="X36" s="21">
        <f t="shared" si="11"/>
        <v>44541</v>
      </c>
    </row>
    <row r="37" spans="2:24" s="25" customFormat="1" ht="15.6" x14ac:dyDescent="0.3">
      <c r="B37" s="21">
        <f>IF(H36="","",IF(MONTH(H36+1)&lt;&gt;MONTH(H36),"",H36+1))</f>
        <v>44479</v>
      </c>
      <c r="C37" s="21">
        <f t="shared" si="9"/>
        <v>44480</v>
      </c>
      <c r="D37" s="21">
        <f t="shared" si="9"/>
        <v>44481</v>
      </c>
      <c r="E37" s="21">
        <f t="shared" si="9"/>
        <v>44482</v>
      </c>
      <c r="F37" s="21">
        <f t="shared" si="9"/>
        <v>44483</v>
      </c>
      <c r="G37" s="55">
        <f t="shared" si="9"/>
        <v>44484</v>
      </c>
      <c r="H37" s="21">
        <f t="shared" si="9"/>
        <v>44485</v>
      </c>
      <c r="I37" s="28"/>
      <c r="J37" s="21">
        <f>IF(P36="","",IF(MONTH(P36+1)&lt;&gt;MONTH(P36),"",P36+1))</f>
        <v>44514</v>
      </c>
      <c r="K37" s="21">
        <f t="shared" si="10"/>
        <v>44515</v>
      </c>
      <c r="L37" s="21">
        <f t="shared" si="10"/>
        <v>44516</v>
      </c>
      <c r="M37" s="21">
        <f t="shared" si="10"/>
        <v>44517</v>
      </c>
      <c r="N37" s="21">
        <f t="shared" si="10"/>
        <v>44518</v>
      </c>
      <c r="O37" s="21">
        <f t="shared" si="10"/>
        <v>44519</v>
      </c>
      <c r="P37" s="21">
        <f t="shared" si="10"/>
        <v>44520</v>
      </c>
      <c r="Q37" s="28"/>
      <c r="R37" s="21">
        <f>IF(X36="","",IF(MONTH(X36+1)&lt;&gt;MONTH(X36),"",X36+1))</f>
        <v>44542</v>
      </c>
      <c r="S37" s="21">
        <f t="shared" si="11"/>
        <v>44543</v>
      </c>
      <c r="T37" s="21">
        <f t="shared" si="11"/>
        <v>44544</v>
      </c>
      <c r="U37" s="21">
        <f t="shared" si="11"/>
        <v>44545</v>
      </c>
      <c r="V37" s="21">
        <f t="shared" si="11"/>
        <v>44546</v>
      </c>
      <c r="W37" s="21">
        <f t="shared" si="11"/>
        <v>44547</v>
      </c>
      <c r="X37" s="21">
        <f t="shared" si="11"/>
        <v>44548</v>
      </c>
    </row>
    <row r="38" spans="2:24" s="25" customFormat="1" ht="15.6" x14ac:dyDescent="0.3">
      <c r="B38" s="21">
        <f>IF(H37="","",IF(MONTH(H37+1)&lt;&gt;MONTH(H37),"",H37+1))</f>
        <v>44486</v>
      </c>
      <c r="C38" s="21">
        <f t="shared" si="9"/>
        <v>44487</v>
      </c>
      <c r="D38" s="21">
        <f t="shared" si="9"/>
        <v>44488</v>
      </c>
      <c r="E38" s="21">
        <f t="shared" si="9"/>
        <v>44489</v>
      </c>
      <c r="F38" s="21">
        <f t="shared" si="9"/>
        <v>44490</v>
      </c>
      <c r="G38" s="21">
        <f t="shared" si="9"/>
        <v>44491</v>
      </c>
      <c r="H38" s="21">
        <f t="shared" si="9"/>
        <v>44492</v>
      </c>
      <c r="I38" s="28"/>
      <c r="J38" s="21">
        <f>IF(P37="","",IF(MONTH(P37+1)&lt;&gt;MONTH(P37),"",P37+1))</f>
        <v>44521</v>
      </c>
      <c r="K38" s="21">
        <f t="shared" si="10"/>
        <v>44522</v>
      </c>
      <c r="L38" s="21">
        <f t="shared" si="10"/>
        <v>44523</v>
      </c>
      <c r="M38" s="21">
        <f t="shared" si="10"/>
        <v>44524</v>
      </c>
      <c r="N38" s="21">
        <f t="shared" si="10"/>
        <v>44525</v>
      </c>
      <c r="O38" s="21">
        <f t="shared" si="10"/>
        <v>44526</v>
      </c>
      <c r="P38" s="21">
        <f t="shared" si="10"/>
        <v>44527</v>
      </c>
      <c r="Q38" s="28"/>
      <c r="R38" s="21">
        <f>IF(X37="","",IF(MONTH(X37+1)&lt;&gt;MONTH(X37),"",X37+1))</f>
        <v>44549</v>
      </c>
      <c r="S38" s="21">
        <f t="shared" si="11"/>
        <v>44550</v>
      </c>
      <c r="T38" s="21">
        <f t="shared" si="11"/>
        <v>44551</v>
      </c>
      <c r="U38" s="21">
        <f t="shared" si="11"/>
        <v>44552</v>
      </c>
      <c r="V38" s="21">
        <f t="shared" si="11"/>
        <v>44553</v>
      </c>
      <c r="W38" s="21">
        <f t="shared" si="11"/>
        <v>44554</v>
      </c>
      <c r="X38" s="21">
        <f t="shared" si="11"/>
        <v>44555</v>
      </c>
    </row>
    <row r="39" spans="2:24" s="25" customFormat="1" ht="15.6" x14ac:dyDescent="0.3">
      <c r="B39" s="21">
        <f>IF(H38="","",IF(MONTH(H38+1)&lt;&gt;MONTH(H38),"",H38+1))</f>
        <v>44493</v>
      </c>
      <c r="C39" s="21">
        <f t="shared" si="9"/>
        <v>44494</v>
      </c>
      <c r="D39" s="21">
        <f t="shared" si="9"/>
        <v>44495</v>
      </c>
      <c r="E39" s="21">
        <f t="shared" si="9"/>
        <v>44496</v>
      </c>
      <c r="F39" s="21">
        <f t="shared" si="9"/>
        <v>44497</v>
      </c>
      <c r="G39" s="57">
        <f t="shared" si="9"/>
        <v>44498</v>
      </c>
      <c r="H39" s="21">
        <f t="shared" si="9"/>
        <v>44499</v>
      </c>
      <c r="I39" s="28"/>
      <c r="J39" s="21">
        <f>IF(P38="","",IF(MONTH(P38+1)&lt;&gt;MONTH(P38),"",P38+1))</f>
        <v>44528</v>
      </c>
      <c r="K39" s="21">
        <f t="shared" si="10"/>
        <v>44529</v>
      </c>
      <c r="L39" s="57">
        <f t="shared" si="10"/>
        <v>44530</v>
      </c>
      <c r="M39" s="21" t="str">
        <f t="shared" si="10"/>
        <v/>
      </c>
      <c r="N39" s="21" t="str">
        <f t="shared" si="10"/>
        <v/>
      </c>
      <c r="O39" s="21" t="str">
        <f t="shared" si="10"/>
        <v/>
      </c>
      <c r="P39" s="21" t="str">
        <f t="shared" si="10"/>
        <v/>
      </c>
      <c r="Q39" s="28"/>
      <c r="R39" s="21">
        <f>IF(X38="","",IF(MONTH(X38+1)&lt;&gt;MONTH(X38),"",X38+1))</f>
        <v>44556</v>
      </c>
      <c r="S39" s="21">
        <f t="shared" si="11"/>
        <v>44557</v>
      </c>
      <c r="T39" s="21">
        <f t="shared" si="11"/>
        <v>44558</v>
      </c>
      <c r="U39" s="21">
        <f t="shared" si="11"/>
        <v>44559</v>
      </c>
      <c r="V39" s="21">
        <f t="shared" si="11"/>
        <v>44560</v>
      </c>
      <c r="W39" s="57">
        <f t="shared" si="11"/>
        <v>44561</v>
      </c>
      <c r="X39" s="21" t="str">
        <f t="shared" si="11"/>
        <v/>
      </c>
    </row>
    <row r="40" spans="2:24" s="25" customFormat="1" ht="15.6" x14ac:dyDescent="0.3">
      <c r="B40" s="21">
        <f>IF(H39="","",IF(MONTH(H39+1)&lt;&gt;MONTH(H39),"",H39+1))</f>
        <v>44500</v>
      </c>
      <c r="C40" s="21" t="str">
        <f>IF(B40="","",IF(MONTH(B40+1)&lt;&gt;MONTH(B40),"",B40+1))</f>
        <v/>
      </c>
      <c r="D40" s="21" t="str">
        <f t="shared" si="9"/>
        <v/>
      </c>
      <c r="E40" s="21" t="str">
        <f t="shared" si="9"/>
        <v/>
      </c>
      <c r="F40" s="21" t="str">
        <f t="shared" si="9"/>
        <v/>
      </c>
      <c r="G40" s="21" t="str">
        <f t="shared" si="9"/>
        <v/>
      </c>
      <c r="H40" s="21" t="str">
        <f t="shared" si="9"/>
        <v/>
      </c>
      <c r="I40" s="28"/>
      <c r="J40" s="21" t="str">
        <f>IF(P39="","",IF(MONTH(P39+1)&lt;&gt;MONTH(P39),"",P39+1))</f>
        <v/>
      </c>
      <c r="K40" s="21" t="str">
        <f>IF(J40="","",IF(MONTH(J40+1)&lt;&gt;MONTH(J40),"",J40+1))</f>
        <v/>
      </c>
      <c r="L40" s="21" t="str">
        <f t="shared" si="10"/>
        <v/>
      </c>
      <c r="M40" s="21" t="str">
        <f t="shared" si="10"/>
        <v/>
      </c>
      <c r="N40" s="21" t="str">
        <f t="shared" si="10"/>
        <v/>
      </c>
      <c r="O40" s="21" t="str">
        <f t="shared" si="10"/>
        <v/>
      </c>
      <c r="P40" s="21" t="str">
        <f t="shared" si="10"/>
        <v/>
      </c>
      <c r="Q40" s="28"/>
      <c r="R40" s="21" t="str">
        <f>IF(X39="","",IF(MONTH(X39+1)&lt;&gt;MONTH(X39),"",X39+1))</f>
        <v/>
      </c>
      <c r="S40" s="21" t="str">
        <f>IF(R40="","",IF(MONTH(R40+1)&lt;&gt;MONTH(R40),"",R40+1))</f>
        <v/>
      </c>
      <c r="T40" s="21" t="str">
        <f t="shared" si="11"/>
        <v/>
      </c>
      <c r="U40" s="21" t="str">
        <f t="shared" si="11"/>
        <v/>
      </c>
      <c r="V40" s="21" t="str">
        <f t="shared" si="11"/>
        <v/>
      </c>
      <c r="W40" s="21" t="str">
        <f t="shared" si="11"/>
        <v/>
      </c>
      <c r="X40" s="21" t="str">
        <f t="shared" si="11"/>
        <v/>
      </c>
    </row>
    <row r="42" spans="2:24" ht="19.8" x14ac:dyDescent="0.3">
      <c r="B42" s="90">
        <f>DATE(YEAR(R33+42),MONTH(R33+42),1)*1</f>
        <v>44562</v>
      </c>
      <c r="C42" s="90"/>
      <c r="D42" s="90"/>
      <c r="E42" s="90"/>
      <c r="F42" s="90"/>
      <c r="G42" s="90"/>
      <c r="H42" s="90"/>
      <c r="I42" s="10"/>
      <c r="J42" s="90">
        <f>DATE(YEAR(B42+42),MONTH(B42+42),1)</f>
        <v>44593</v>
      </c>
      <c r="K42" s="90"/>
      <c r="L42" s="90"/>
      <c r="M42" s="90"/>
      <c r="N42" s="90"/>
      <c r="O42" s="90"/>
      <c r="P42" s="90"/>
      <c r="Q42" s="10"/>
      <c r="R42" s="90">
        <f>DATE(YEAR(J42+42),MONTH(J42+42),1)</f>
        <v>44621</v>
      </c>
      <c r="S42" s="90"/>
      <c r="T42" s="90"/>
      <c r="U42" s="90"/>
      <c r="V42" s="90"/>
      <c r="W42" s="90"/>
      <c r="X42" s="90"/>
    </row>
    <row r="43" spans="2:24" ht="15.6" x14ac:dyDescent="0.3">
      <c r="B43" s="12" t="str">
        <f>CHOOSE(1+MOD('Calendar Setting'!$R$3+1-2,7),"S","M","T","W","T","F","S")</f>
        <v>S</v>
      </c>
      <c r="C43" s="12" t="str">
        <f>CHOOSE(1+MOD('Calendar Setting'!$R$3+2-2,7),"S","M","T","W","T","F","S")</f>
        <v>M</v>
      </c>
      <c r="D43" s="12" t="str">
        <f>CHOOSE(1+MOD('Calendar Setting'!$R$3+3-2,7),"S","M","T","W","T","F","S")</f>
        <v>T</v>
      </c>
      <c r="E43" s="12" t="str">
        <f>CHOOSE(1+MOD('Calendar Setting'!$R$3+4-2,7),"S","M","T","W","T","F","S")</f>
        <v>W</v>
      </c>
      <c r="F43" s="12" t="str">
        <f>CHOOSE(1+MOD('Calendar Setting'!$R$3+5-2,7),"S","M","T","W","T","F","S")</f>
        <v>T</v>
      </c>
      <c r="G43" s="12" t="str">
        <f>CHOOSE(1+MOD('Calendar Setting'!$R$3+6-2,7),"S","M","T","W","T","F","S")</f>
        <v>F</v>
      </c>
      <c r="H43" s="12" t="str">
        <f>CHOOSE(1+MOD('Calendar Setting'!$R$3+7-2,7),"S","M","T","W","T","F","S")</f>
        <v>S</v>
      </c>
      <c r="I43" s="11"/>
      <c r="J43" s="12" t="str">
        <f>CHOOSE(1+MOD('Calendar Setting'!$R$3+1-2,7),"S","M","T","W","T","F","S")</f>
        <v>S</v>
      </c>
      <c r="K43" s="12" t="str">
        <f>CHOOSE(1+MOD('Calendar Setting'!$R$3+2-2,7),"S","M","T","W","T","F","S")</f>
        <v>M</v>
      </c>
      <c r="L43" s="12" t="str">
        <f>CHOOSE(1+MOD('Calendar Setting'!$R$3+3-2,7),"S","M","T","W","T","F","S")</f>
        <v>T</v>
      </c>
      <c r="M43" s="12" t="str">
        <f>CHOOSE(1+MOD('Calendar Setting'!$R$3+4-2,7),"S","M","T","W","T","F","S")</f>
        <v>W</v>
      </c>
      <c r="N43" s="12" t="str">
        <f>CHOOSE(1+MOD('Calendar Setting'!$R$3+5-2,7),"S","M","T","W","T","F","S")</f>
        <v>T</v>
      </c>
      <c r="O43" s="12" t="str">
        <f>CHOOSE(1+MOD('Calendar Setting'!$R$3+6-2,7),"S","M","T","W","T","F","S")</f>
        <v>F</v>
      </c>
      <c r="P43" s="12" t="str">
        <f>CHOOSE(1+MOD('Calendar Setting'!$R$3+7-2,7),"S","M","T","W","T","F","S")</f>
        <v>S</v>
      </c>
      <c r="Q43" s="11"/>
      <c r="R43" s="12" t="str">
        <f>CHOOSE(1+MOD('Calendar Setting'!$R$3+1-2,7),"S","M","T","W","T","F","S")</f>
        <v>S</v>
      </c>
      <c r="S43" s="12" t="str">
        <f>CHOOSE(1+MOD('Calendar Setting'!$R$3+2-2,7),"S","M","T","W","T","F","S")</f>
        <v>M</v>
      </c>
      <c r="T43" s="12" t="str">
        <f>CHOOSE(1+MOD('Calendar Setting'!$R$3+3-2,7),"S","M","T","W","T","F","S")</f>
        <v>T</v>
      </c>
      <c r="U43" s="12" t="str">
        <f>CHOOSE(1+MOD('Calendar Setting'!$R$3+4-2,7),"S","M","T","W","T","F","S")</f>
        <v>W</v>
      </c>
      <c r="V43" s="12" t="str">
        <f>CHOOSE(1+MOD('Calendar Setting'!$R$3+5-2,7),"S","M","T","W","T","F","S")</f>
        <v>T</v>
      </c>
      <c r="W43" s="12" t="str">
        <f>CHOOSE(1+MOD('Calendar Setting'!$R$3+6-2,7),"S","M","T","W","T","F","S")</f>
        <v>F</v>
      </c>
      <c r="X43" s="12" t="str">
        <f>CHOOSE(1+MOD('Calendar Setting'!$R$3+7-2,7),"S","M","T","W","T","F","S")</f>
        <v>S</v>
      </c>
    </row>
    <row r="44" spans="2:24" s="25" customFormat="1" ht="15.6" x14ac:dyDescent="0.3">
      <c r="B44" s="21" t="str">
        <f>IF(WEEKDAY(B42,1)=MOD('Calendar Setting'!$R$3,7),B42,"")</f>
        <v/>
      </c>
      <c r="C44" s="21" t="str">
        <f>IF(B44="",IF(WEEKDAY(B42,1)=MOD('Calendar Setting'!$R$3,7)+1,B42,""),B44+1)</f>
        <v/>
      </c>
      <c r="D44" s="21" t="str">
        <f>IF(C44="",IF(WEEKDAY(B42,1)=MOD('Calendar Setting'!$R$3+1,7)+1,B42,""),C44+1)</f>
        <v/>
      </c>
      <c r="E44" s="21" t="str">
        <f>IF(D44="",IF(WEEKDAY(B42,1)=MOD('Calendar Setting'!$R$3+2,7)+1,B42,""),D44+1)</f>
        <v/>
      </c>
      <c r="F44" s="21" t="str">
        <f>IF(E44="",IF(WEEKDAY(B42,1)=MOD('Calendar Setting'!$R$3+3,7)+1,B42,""),E44+1)</f>
        <v/>
      </c>
      <c r="G44" s="21" t="str">
        <f>IF(F44="",IF(WEEKDAY(B42,1)=MOD('Calendar Setting'!$R$3+4,7)+1,B42,""),F44+1)</f>
        <v/>
      </c>
      <c r="H44" s="21">
        <f>IF(G44="",IF(WEEKDAY(B42,1)=MOD('Calendar Setting'!$R$3+5,7)+1,B42,""),G44+1)</f>
        <v>44562</v>
      </c>
      <c r="I44" s="28"/>
      <c r="J44" s="21" t="str">
        <f>IF(WEEKDAY(J42,1)=MOD('Calendar Setting'!$R$3,7),J42,"")</f>
        <v/>
      </c>
      <c r="K44" s="21" t="str">
        <f>IF(J44="",IF(WEEKDAY(J42,1)=MOD('Calendar Setting'!$R$3,7)+1,J42,""),J44+1)</f>
        <v/>
      </c>
      <c r="L44" s="21">
        <f>IF(K44="",IF(WEEKDAY(J42,1)=MOD('Calendar Setting'!$R$3+1,7)+1,J42,""),K44+1)</f>
        <v>44593</v>
      </c>
      <c r="M44" s="21">
        <f>IF(L44="",IF(WEEKDAY(J42,1)=MOD('Calendar Setting'!$R$3+2,7)+1,J42,""),L44+1)</f>
        <v>44594</v>
      </c>
      <c r="N44" s="21">
        <f>IF(M44="",IF(WEEKDAY(J42,1)=MOD('Calendar Setting'!$R$3+3,7)+1,J42,""),M44+1)</f>
        <v>44595</v>
      </c>
      <c r="O44" s="21">
        <f>IF(N44="",IF(WEEKDAY(J42,1)=MOD('Calendar Setting'!$R$3+4,7)+1,J42,""),N44+1)</f>
        <v>44596</v>
      </c>
      <c r="P44" s="21">
        <f>IF(O44="",IF(WEEKDAY(J42,1)=MOD('Calendar Setting'!$R$3+5,7)+1,J42,""),O44+1)</f>
        <v>44597</v>
      </c>
      <c r="Q44" s="28"/>
      <c r="R44" s="21" t="str">
        <f>IF(WEEKDAY(R42,1)=MOD('Calendar Setting'!$R$3,7),R42,"")</f>
        <v/>
      </c>
      <c r="S44" s="21" t="str">
        <f>IF(R44="",IF(WEEKDAY(R42,1)=MOD('Calendar Setting'!$R$3,7)+1,R42,""),R44+1)</f>
        <v/>
      </c>
      <c r="T44" s="21">
        <f>IF(S44="",IF(WEEKDAY(R42,1)=MOD('Calendar Setting'!$R$3+1,7)+1,R42,""),S44+1)</f>
        <v>44621</v>
      </c>
      <c r="U44" s="21">
        <f>IF(T44="",IF(WEEKDAY(R42,1)=MOD('Calendar Setting'!$R$3+2,7)+1,R42,""),T44+1)</f>
        <v>44622</v>
      </c>
      <c r="V44" s="21">
        <f>IF(U44="",IF(WEEKDAY(R42,1)=MOD('Calendar Setting'!$R$3+3,7)+1,R42,""),U44+1)</f>
        <v>44623</v>
      </c>
      <c r="W44" s="21">
        <f>IF(V44="",IF(WEEKDAY(R42,1)=MOD('Calendar Setting'!$R$3+4,7)+1,R42,""),V44+1)</f>
        <v>44624</v>
      </c>
      <c r="X44" s="21">
        <f>IF(W44="",IF(WEEKDAY(R42,1)=MOD('Calendar Setting'!$R$3+5,7)+1,R42,""),W44+1)</f>
        <v>44625</v>
      </c>
    </row>
    <row r="45" spans="2:24" s="25" customFormat="1" ht="15.6" x14ac:dyDescent="0.3">
      <c r="B45" s="21">
        <f>IF(H44="","",IF(MONTH(H44+1)&lt;&gt;MONTH(H44),"",H44+1))</f>
        <v>44563</v>
      </c>
      <c r="C45" s="21">
        <f>IF(B45="","",IF(MONTH(B45+1)&lt;&gt;MONTH(B45),"",B45+1))</f>
        <v>44564</v>
      </c>
      <c r="D45" s="21">
        <f t="shared" ref="D45:H49" si="12">IF(C45="","",IF(MONTH(C45+1)&lt;&gt;MONTH(C45),"",C45+1))</f>
        <v>44565</v>
      </c>
      <c r="E45" s="21">
        <f t="shared" si="12"/>
        <v>44566</v>
      </c>
      <c r="F45" s="21">
        <f t="shared" si="12"/>
        <v>44567</v>
      </c>
      <c r="G45" s="18">
        <f t="shared" si="12"/>
        <v>44568</v>
      </c>
      <c r="H45" s="21">
        <f t="shared" si="12"/>
        <v>44569</v>
      </c>
      <c r="I45" s="28"/>
      <c r="J45" s="21">
        <f>IF(P44="","",IF(MONTH(P44+1)&lt;&gt;MONTH(P44),"",P44+1))</f>
        <v>44598</v>
      </c>
      <c r="K45" s="18">
        <f>IF(J45="","",IF(MONTH(J45+1)&lt;&gt;MONTH(J45),"",J45+1))</f>
        <v>44599</v>
      </c>
      <c r="L45" s="21">
        <f t="shared" ref="L45:P49" si="13">IF(K45="","",IF(MONTH(K45+1)&lt;&gt;MONTH(K45),"",K45+1))</f>
        <v>44600</v>
      </c>
      <c r="M45" s="21">
        <f t="shared" si="13"/>
        <v>44601</v>
      </c>
      <c r="N45" s="21">
        <f t="shared" si="13"/>
        <v>44602</v>
      </c>
      <c r="O45" s="21">
        <f t="shared" si="13"/>
        <v>44603</v>
      </c>
      <c r="P45" s="21">
        <f t="shared" si="13"/>
        <v>44604</v>
      </c>
      <c r="Q45" s="28"/>
      <c r="R45" s="21">
        <f>IF(X44="","",IF(MONTH(X44+1)&lt;&gt;MONTH(X44),"",X44+1))</f>
        <v>44626</v>
      </c>
      <c r="S45" s="18">
        <f>IF(R45="","",IF(MONTH(R45+1)&lt;&gt;MONTH(R45),"",R45+1))</f>
        <v>44627</v>
      </c>
      <c r="T45" s="21">
        <f t="shared" ref="T45:X49" si="14">IF(S45="","",IF(MONTH(S45+1)&lt;&gt;MONTH(S45),"",S45+1))</f>
        <v>44628</v>
      </c>
      <c r="U45" s="21">
        <f t="shared" si="14"/>
        <v>44629</v>
      </c>
      <c r="V45" s="21">
        <f t="shared" si="14"/>
        <v>44630</v>
      </c>
      <c r="W45" s="21">
        <f t="shared" si="14"/>
        <v>44631</v>
      </c>
      <c r="X45" s="21">
        <f t="shared" si="14"/>
        <v>44632</v>
      </c>
    </row>
    <row r="46" spans="2:24" s="25" customFormat="1" ht="15.6" x14ac:dyDescent="0.3">
      <c r="B46" s="21">
        <f>IF(H45="","",IF(MONTH(H45+1)&lt;&gt;MONTH(H45),"",H45+1))</f>
        <v>44570</v>
      </c>
      <c r="C46" s="52">
        <f>IF(B46="","",IF(MONTH(B46+1)&lt;&gt;MONTH(B46),"",B46+1))</f>
        <v>44571</v>
      </c>
      <c r="D46" s="21">
        <f t="shared" si="12"/>
        <v>44572</v>
      </c>
      <c r="E46" s="21">
        <f t="shared" si="12"/>
        <v>44573</v>
      </c>
      <c r="F46" s="21">
        <f t="shared" si="12"/>
        <v>44574</v>
      </c>
      <c r="G46" s="55">
        <f t="shared" si="12"/>
        <v>44575</v>
      </c>
      <c r="H46" s="21">
        <f t="shared" si="12"/>
        <v>44576</v>
      </c>
      <c r="I46" s="28"/>
      <c r="J46" s="21">
        <f>IF(P45="","",IF(MONTH(P45+1)&lt;&gt;MONTH(P45),"",P45+1))</f>
        <v>44605</v>
      </c>
      <c r="K46" s="21">
        <f>IF(J46="","",IF(MONTH(J46+1)&lt;&gt;MONTH(J46),"",J46+1))</f>
        <v>44606</v>
      </c>
      <c r="L46" s="21">
        <f t="shared" si="13"/>
        <v>44607</v>
      </c>
      <c r="M46" s="21">
        <f t="shared" si="13"/>
        <v>44608</v>
      </c>
      <c r="N46" s="21">
        <f t="shared" si="13"/>
        <v>44609</v>
      </c>
      <c r="O46" s="21">
        <f t="shared" si="13"/>
        <v>44610</v>
      </c>
      <c r="P46" s="21">
        <f t="shared" si="13"/>
        <v>44611</v>
      </c>
      <c r="Q46" s="28"/>
      <c r="R46" s="21">
        <f>IF(X45="","",IF(MONTH(X45+1)&lt;&gt;MONTH(X45),"",X45+1))</f>
        <v>44633</v>
      </c>
      <c r="S46" s="21">
        <f>IF(R46="","",IF(MONTH(R46+1)&lt;&gt;MONTH(R46),"",R46+1))</f>
        <v>44634</v>
      </c>
      <c r="T46" s="21">
        <f t="shared" si="14"/>
        <v>44635</v>
      </c>
      <c r="U46" s="21">
        <f t="shared" si="14"/>
        <v>44636</v>
      </c>
      <c r="V46" s="21">
        <f t="shared" si="14"/>
        <v>44637</v>
      </c>
      <c r="W46" s="21">
        <f t="shared" si="14"/>
        <v>44638</v>
      </c>
      <c r="X46" s="21">
        <f t="shared" si="14"/>
        <v>44639</v>
      </c>
    </row>
    <row r="47" spans="2:24" s="25" customFormat="1" ht="15.6" x14ac:dyDescent="0.3">
      <c r="B47" s="21">
        <f>IF(H46="","",IF(MONTH(H46+1)&lt;&gt;MONTH(H46),"",H46+1))</f>
        <v>44577</v>
      </c>
      <c r="C47" s="21">
        <f>IF(B47="","",IF(MONTH(B47+1)&lt;&gt;MONTH(B47),"",B47+1))</f>
        <v>44578</v>
      </c>
      <c r="D47" s="21">
        <f t="shared" si="12"/>
        <v>44579</v>
      </c>
      <c r="E47" s="21">
        <f t="shared" si="12"/>
        <v>44580</v>
      </c>
      <c r="F47" s="21">
        <f t="shared" si="12"/>
        <v>44581</v>
      </c>
      <c r="G47" s="21">
        <f t="shared" si="12"/>
        <v>44582</v>
      </c>
      <c r="H47" s="21">
        <f t="shared" si="12"/>
        <v>44583</v>
      </c>
      <c r="I47" s="28"/>
      <c r="J47" s="21">
        <f>IF(P46="","",IF(MONTH(P46+1)&lt;&gt;MONTH(P46),"",P46+1))</f>
        <v>44612</v>
      </c>
      <c r="K47" s="21">
        <f>IF(J47="","",IF(MONTH(J47+1)&lt;&gt;MONTH(J47),"",J47+1))</f>
        <v>44613</v>
      </c>
      <c r="L47" s="21">
        <f t="shared" si="13"/>
        <v>44614</v>
      </c>
      <c r="M47" s="21">
        <f t="shared" si="13"/>
        <v>44615</v>
      </c>
      <c r="N47" s="21">
        <f t="shared" si="13"/>
        <v>44616</v>
      </c>
      <c r="O47" s="21">
        <f t="shared" si="13"/>
        <v>44617</v>
      </c>
      <c r="P47" s="21">
        <f t="shared" si="13"/>
        <v>44618</v>
      </c>
      <c r="Q47" s="28"/>
      <c r="R47" s="21">
        <f>IF(X46="","",IF(MONTH(X46+1)&lt;&gt;MONTH(X46),"",X46+1))</f>
        <v>44640</v>
      </c>
      <c r="S47" s="21">
        <f>IF(R47="","",IF(MONTH(R47+1)&lt;&gt;MONTH(R47),"",R47+1))</f>
        <v>44641</v>
      </c>
      <c r="T47" s="21">
        <f t="shared" si="14"/>
        <v>44642</v>
      </c>
      <c r="U47" s="21">
        <f t="shared" si="14"/>
        <v>44643</v>
      </c>
      <c r="V47" s="21">
        <f t="shared" si="14"/>
        <v>44644</v>
      </c>
      <c r="W47" s="21">
        <f t="shared" si="14"/>
        <v>44645</v>
      </c>
      <c r="X47" s="21">
        <f t="shared" si="14"/>
        <v>44646</v>
      </c>
    </row>
    <row r="48" spans="2:24" s="25" customFormat="1" ht="15.6" x14ac:dyDescent="0.3">
      <c r="B48" s="21">
        <f>IF(H47="","",IF(MONTH(H47+1)&lt;&gt;MONTH(H47),"",H47+1))</f>
        <v>44584</v>
      </c>
      <c r="C48" s="21">
        <f>IF(B48="","",IF(MONTH(B48+1)&lt;&gt;MONTH(B48),"",B48+1))</f>
        <v>44585</v>
      </c>
      <c r="D48" s="21">
        <f t="shared" si="12"/>
        <v>44586</v>
      </c>
      <c r="E48" s="21">
        <f t="shared" si="12"/>
        <v>44587</v>
      </c>
      <c r="F48" s="21">
        <f t="shared" si="12"/>
        <v>44588</v>
      </c>
      <c r="G48" s="21">
        <f t="shared" si="12"/>
        <v>44589</v>
      </c>
      <c r="H48" s="21">
        <f t="shared" si="12"/>
        <v>44590</v>
      </c>
      <c r="I48" s="28"/>
      <c r="J48" s="21">
        <f>IF(P47="","",IF(MONTH(P47+1)&lt;&gt;MONTH(P47),"",P47+1))</f>
        <v>44619</v>
      </c>
      <c r="K48" s="57">
        <f>IF(J48="","",IF(MONTH(J48+1)&lt;&gt;MONTH(J48),"",J48+1))</f>
        <v>44620</v>
      </c>
      <c r="L48" s="21" t="str">
        <f t="shared" si="13"/>
        <v/>
      </c>
      <c r="M48" s="21" t="str">
        <f t="shared" si="13"/>
        <v/>
      </c>
      <c r="N48" s="21" t="str">
        <f t="shared" si="13"/>
        <v/>
      </c>
      <c r="O48" s="21" t="str">
        <f t="shared" si="13"/>
        <v/>
      </c>
      <c r="P48" s="21" t="str">
        <f t="shared" si="13"/>
        <v/>
      </c>
      <c r="Q48" s="28"/>
      <c r="R48" s="21">
        <f>IF(X47="","",IF(MONTH(X47+1)&lt;&gt;MONTH(X47),"",X47+1))</f>
        <v>44647</v>
      </c>
      <c r="S48" s="21">
        <f>IF(R48="","",IF(MONTH(R48+1)&lt;&gt;MONTH(R48),"",R48+1))</f>
        <v>44648</v>
      </c>
      <c r="T48" s="21">
        <f t="shared" si="14"/>
        <v>44649</v>
      </c>
      <c r="U48" s="21">
        <f t="shared" si="14"/>
        <v>44650</v>
      </c>
      <c r="V48" s="57">
        <f t="shared" si="14"/>
        <v>44651</v>
      </c>
      <c r="W48" s="21" t="str">
        <f t="shared" si="14"/>
        <v/>
      </c>
      <c r="X48" s="21" t="str">
        <f t="shared" si="14"/>
        <v/>
      </c>
    </row>
    <row r="49" spans="2:24" s="25" customFormat="1" ht="15.6" x14ac:dyDescent="0.3">
      <c r="B49" s="21">
        <f>IF(H48="","",IF(MONTH(H48+1)&lt;&gt;MONTH(H48),"",H48+1))</f>
        <v>44591</v>
      </c>
      <c r="C49" s="57">
        <f>IF(B49="","",IF(MONTH(B49+1)&lt;&gt;MONTH(B49),"",B49+1))</f>
        <v>44592</v>
      </c>
      <c r="D49" s="21" t="str">
        <f t="shared" si="12"/>
        <v/>
      </c>
      <c r="E49" s="21" t="str">
        <f t="shared" si="12"/>
        <v/>
      </c>
      <c r="F49" s="21" t="str">
        <f t="shared" si="12"/>
        <v/>
      </c>
      <c r="G49" s="21" t="str">
        <f t="shared" si="12"/>
        <v/>
      </c>
      <c r="H49" s="21" t="str">
        <f t="shared" si="12"/>
        <v/>
      </c>
      <c r="I49" s="28"/>
      <c r="J49" s="21" t="str">
        <f>IF(P48="","",IF(MONTH(P48+1)&lt;&gt;MONTH(P48),"",P48+1))</f>
        <v/>
      </c>
      <c r="K49" s="21" t="str">
        <f>IF(J49="","",IF(MONTH(J49+1)&lt;&gt;MONTH(J49),"",J49+1))</f>
        <v/>
      </c>
      <c r="L49" s="21" t="str">
        <f t="shared" si="13"/>
        <v/>
      </c>
      <c r="M49" s="21" t="str">
        <f t="shared" si="13"/>
        <v/>
      </c>
      <c r="N49" s="21" t="str">
        <f t="shared" si="13"/>
        <v/>
      </c>
      <c r="O49" s="21" t="str">
        <f t="shared" si="13"/>
        <v/>
      </c>
      <c r="P49" s="21" t="str">
        <f t="shared" si="13"/>
        <v/>
      </c>
      <c r="Q49" s="28"/>
      <c r="R49" s="21" t="str">
        <f>IF(X48="","",IF(MONTH(X48+1)&lt;&gt;MONTH(X48),"",X48+1))</f>
        <v/>
      </c>
      <c r="S49" s="21" t="str">
        <f>IF(R49="","",IF(MONTH(R49+1)&lt;&gt;MONTH(R49),"",R49+1))</f>
        <v/>
      </c>
      <c r="T49" s="21" t="str">
        <f t="shared" si="14"/>
        <v/>
      </c>
      <c r="U49" s="21" t="str">
        <f t="shared" si="14"/>
        <v/>
      </c>
      <c r="V49" s="21" t="str">
        <f t="shared" si="14"/>
        <v/>
      </c>
      <c r="W49" s="21" t="str">
        <f t="shared" si="14"/>
        <v/>
      </c>
      <c r="X49" s="21" t="str">
        <f t="shared" si="14"/>
        <v/>
      </c>
    </row>
    <row r="50" spans="2:24" s="25" customFormat="1" ht="15.6" x14ac:dyDescent="0.3">
      <c r="B50" s="21"/>
      <c r="C50" s="21"/>
      <c r="D50" s="21"/>
      <c r="E50" s="21"/>
      <c r="F50" s="21"/>
      <c r="G50" s="21"/>
      <c r="H50" s="21"/>
      <c r="I50" s="28"/>
      <c r="J50" s="21"/>
      <c r="K50" s="21"/>
      <c r="L50" s="21"/>
      <c r="M50" s="21"/>
      <c r="N50" s="21"/>
      <c r="O50" s="21"/>
      <c r="P50" s="21"/>
      <c r="Q50" s="28"/>
      <c r="R50" s="21"/>
      <c r="S50" s="21"/>
      <c r="T50" s="21"/>
      <c r="U50" s="21"/>
      <c r="V50" s="21"/>
      <c r="W50" s="21"/>
      <c r="X50" s="21"/>
    </row>
    <row r="51" spans="2:24" s="25" customFormat="1" ht="15.6" x14ac:dyDescent="0.3">
      <c r="B51" s="21"/>
      <c r="C51" s="21"/>
      <c r="D51" s="21"/>
      <c r="E51" s="21"/>
      <c r="F51" s="21"/>
      <c r="G51" s="21"/>
      <c r="H51" s="21"/>
      <c r="I51" s="28"/>
      <c r="J51" s="21"/>
      <c r="K51" s="21"/>
      <c r="L51" s="21"/>
      <c r="M51" s="21"/>
      <c r="N51" s="21"/>
      <c r="O51" s="21"/>
      <c r="P51" s="21"/>
      <c r="Q51" s="28"/>
      <c r="R51" s="21"/>
      <c r="S51" s="21"/>
      <c r="T51" s="21"/>
      <c r="U51" s="21"/>
      <c r="V51" s="21"/>
      <c r="W51" s="21"/>
      <c r="X51" s="21"/>
    </row>
    <row r="52" spans="2:24" ht="15.6" x14ac:dyDescent="0.3">
      <c r="B52" s="14"/>
      <c r="C52" s="14"/>
      <c r="D52" s="14"/>
      <c r="E52" s="14"/>
      <c r="F52" s="14"/>
      <c r="G52" s="14"/>
      <c r="H52" s="14"/>
      <c r="I52" s="11"/>
      <c r="J52" s="14"/>
      <c r="K52" s="14"/>
      <c r="L52" s="14"/>
      <c r="M52" s="14"/>
      <c r="N52" s="14"/>
      <c r="O52" s="14"/>
      <c r="P52" s="14"/>
      <c r="Q52" s="11"/>
      <c r="R52" s="14"/>
      <c r="S52" s="14"/>
      <c r="T52" s="14"/>
      <c r="U52" s="14"/>
      <c r="V52" s="14"/>
      <c r="W52" s="14"/>
      <c r="X52" s="14"/>
    </row>
    <row r="53" spans="2:24" ht="15.6" x14ac:dyDescent="0.3">
      <c r="B53" s="14"/>
      <c r="C53" s="14"/>
      <c r="D53" s="14"/>
      <c r="E53" s="14"/>
      <c r="F53" s="14"/>
      <c r="G53" s="14"/>
      <c r="H53" s="14"/>
      <c r="I53" s="11"/>
      <c r="J53" s="14"/>
      <c r="K53" s="14"/>
      <c r="L53" s="14"/>
      <c r="M53" s="14"/>
      <c r="N53" s="14"/>
      <c r="O53" s="14"/>
      <c r="P53" s="14"/>
      <c r="Q53" s="11"/>
      <c r="R53" s="14"/>
      <c r="S53" s="14"/>
      <c r="T53" s="14"/>
      <c r="U53" s="14"/>
      <c r="V53" s="14"/>
      <c r="W53" s="14"/>
      <c r="X53" s="14"/>
    </row>
    <row r="54" spans="2:24" ht="15.6" x14ac:dyDescent="0.3">
      <c r="B54" s="14"/>
      <c r="C54" s="14"/>
      <c r="D54" s="14"/>
      <c r="E54" s="14"/>
      <c r="F54" s="14"/>
      <c r="G54" s="14"/>
      <c r="H54" s="14"/>
      <c r="I54" s="11"/>
      <c r="J54" s="14"/>
      <c r="K54" s="14"/>
      <c r="L54" s="14"/>
      <c r="M54" s="14"/>
      <c r="N54" s="14"/>
      <c r="O54" s="14"/>
      <c r="P54" s="14"/>
      <c r="Q54" s="11"/>
      <c r="R54" s="14"/>
      <c r="S54" s="14"/>
      <c r="T54" s="14"/>
      <c r="U54" s="14"/>
      <c r="V54" s="14"/>
      <c r="W54" s="14"/>
      <c r="X54" s="14"/>
    </row>
  </sheetData>
  <mergeCells count="27">
    <mergeCell ref="AD7:AD8"/>
    <mergeCell ref="AC7:AC8"/>
    <mergeCell ref="Z9:Z10"/>
    <mergeCell ref="AA9:AA10"/>
    <mergeCell ref="AB9:AB10"/>
    <mergeCell ref="AC9:AC10"/>
    <mergeCell ref="AD9:AD10"/>
    <mergeCell ref="B42:H42"/>
    <mergeCell ref="J42:P42"/>
    <mergeCell ref="R42:X42"/>
    <mergeCell ref="AB7:AB8"/>
    <mergeCell ref="AA7:AA8"/>
    <mergeCell ref="Z7:Z8"/>
    <mergeCell ref="B23:H23"/>
    <mergeCell ref="J23:P23"/>
    <mergeCell ref="R23:X23"/>
    <mergeCell ref="B33:H33"/>
    <mergeCell ref="J33:P33"/>
    <mergeCell ref="R33:X33"/>
    <mergeCell ref="B13:H13"/>
    <mergeCell ref="J13:P13"/>
    <mergeCell ref="R13:X13"/>
    <mergeCell ref="B1:P1"/>
    <mergeCell ref="Q1:T1"/>
    <mergeCell ref="B4:H4"/>
    <mergeCell ref="J4:P4"/>
    <mergeCell ref="R4:X4"/>
  </mergeCells>
  <conditionalFormatting sqref="R25:X25 B35:H35 B6:H6 J6:P6 R6:X6 B15:H15 J15:P15 R15:X15 J35:P35 R35:X35 B25:H25 J25:P25 B7:E7 G7:H7 J7 L7:P7 R7 T7:X7 B16:D16 F16:H16 J16:N16 P16 R16 T16:X16 B26:D26 F26:H26 J26 L26:P26 R26:S26 U26:X26 B36:E36 G36:H36 J36 L36:P36 R36:S36 U36:X36 J8:P11 B8:H11 R8:X11 B17:H20 J17:P20 R17:X20 B27:H30 J27:P30 R27:X30 B37:H40 J37:P40 R37:X40">
    <cfRule type="expression" dxfId="21" priority="25">
      <formula>OR(WEEKDAY(B6,1)=1,WEEKDAY(B6,1)=7)</formula>
    </cfRule>
  </conditionalFormatting>
  <conditionalFormatting sqref="B44:H44 J44:P44 J49:P54 J47:M47 O47:P47 R44:X44 B46:H48 B45:F45 H45 J46:P46 J45 L45:P45 R46:X47 R45 T45:X45 B50:H54 B49 D49:H49 J48 L48:P48 R49:X54 R48:U48 W48:X48">
    <cfRule type="expression" dxfId="20" priority="24">
      <formula>OR(WEEKDAY(B44,1)=1,WEEKDAY(B44,1)=7)</formula>
    </cfRule>
  </conditionalFormatting>
  <conditionalFormatting sqref="N47">
    <cfRule type="expression" dxfId="19" priority="23">
      <formula>OR(WEEKDAY(N47,1)=1,WEEKDAY(N47,1)=7)</formula>
    </cfRule>
  </conditionalFormatting>
  <conditionalFormatting sqref="F7">
    <cfRule type="expression" dxfId="18" priority="22">
      <formula>OR(WEEKDAY(F7,1)=1,WEEKDAY(F7,1)=7)</formula>
    </cfRule>
  </conditionalFormatting>
  <conditionalFormatting sqref="K7">
    <cfRule type="expression" dxfId="17" priority="21">
      <formula>OR(WEEKDAY(K7,1)=1,WEEKDAY(K7,1)=7)</formula>
    </cfRule>
  </conditionalFormatting>
  <conditionalFormatting sqref="S7">
    <cfRule type="expression" dxfId="16" priority="20">
      <formula>OR(WEEKDAY(S7,1)=1,WEEKDAY(S7,1)=7)</formula>
    </cfRule>
  </conditionalFormatting>
  <conditionalFormatting sqref="Z5">
    <cfRule type="expression" dxfId="15" priority="19">
      <formula>OR(WEEKDAY(Z5,1)=1,WEEKDAY(Z5,1)=7)</formula>
    </cfRule>
  </conditionalFormatting>
  <conditionalFormatting sqref="E16">
    <cfRule type="expression" dxfId="14" priority="18">
      <formula>OR(WEEKDAY(E16,1)=1,WEEKDAY(E16,1)=7)</formula>
    </cfRule>
  </conditionalFormatting>
  <conditionalFormatting sqref="O16">
    <cfRule type="expression" dxfId="13" priority="17">
      <formula>OR(WEEKDAY(O16,1)=1,WEEKDAY(O16,1)=7)</formula>
    </cfRule>
  </conditionalFormatting>
  <conditionalFormatting sqref="S16">
    <cfRule type="expression" dxfId="12" priority="16">
      <formula>OR(WEEKDAY(S16,1)=1,WEEKDAY(S16,1)=7)</formula>
    </cfRule>
  </conditionalFormatting>
  <conditionalFormatting sqref="E26">
    <cfRule type="expression" dxfId="11" priority="15">
      <formula>OR(WEEKDAY(E26,1)=1,WEEKDAY(E26,1)=7)</formula>
    </cfRule>
  </conditionalFormatting>
  <conditionalFormatting sqref="K26">
    <cfRule type="expression" dxfId="10" priority="14">
      <formula>OR(WEEKDAY(K26,1)=1,WEEKDAY(K26,1)=7)</formula>
    </cfRule>
  </conditionalFormatting>
  <conditionalFormatting sqref="T26">
    <cfRule type="expression" dxfId="9" priority="13">
      <formula>OR(WEEKDAY(T26,1)=1,WEEKDAY(T26,1)=7)</formula>
    </cfRule>
  </conditionalFormatting>
  <conditionalFormatting sqref="F36">
    <cfRule type="expression" dxfId="8" priority="12">
      <formula>OR(WEEKDAY(F36,1)=1,WEEKDAY(F36,1)=7)</formula>
    </cfRule>
  </conditionalFormatting>
  <conditionalFormatting sqref="K36">
    <cfRule type="expression" dxfId="7" priority="11">
      <formula>OR(WEEKDAY(K36,1)=1,WEEKDAY(K36,1)=7)</formula>
    </cfRule>
  </conditionalFormatting>
  <conditionalFormatting sqref="T36">
    <cfRule type="expression" dxfId="6" priority="10">
      <formula>OR(WEEKDAY(T36,1)=1,WEEKDAY(T36,1)=7)</formula>
    </cfRule>
  </conditionalFormatting>
  <conditionalFormatting sqref="G45">
    <cfRule type="expression" dxfId="5" priority="9">
      <formula>OR(WEEKDAY(G45,1)=1,WEEKDAY(G45,1)=7)</formula>
    </cfRule>
  </conditionalFormatting>
  <conditionalFormatting sqref="K45">
    <cfRule type="expression" dxfId="4" priority="8">
      <formula>OR(WEEKDAY(K45,1)=1,WEEKDAY(K45,1)=7)</formula>
    </cfRule>
  </conditionalFormatting>
  <conditionalFormatting sqref="S45">
    <cfRule type="expression" dxfId="3" priority="7">
      <formula>OR(WEEKDAY(S45,1)=1,WEEKDAY(S45,1)=7)</formula>
    </cfRule>
  </conditionalFormatting>
  <conditionalFormatting sqref="C49">
    <cfRule type="expression" dxfId="2" priority="3">
      <formula>OR(WEEKDAY(C49,1)=1,WEEKDAY(C49,1)=7)</formula>
    </cfRule>
  </conditionalFormatting>
  <conditionalFormatting sqref="K48">
    <cfRule type="expression" dxfId="1" priority="2">
      <formula>OR(WEEKDAY(K48,1)=1,WEEKDAY(K48,1)=7)</formula>
    </cfRule>
  </conditionalFormatting>
  <conditionalFormatting sqref="V48">
    <cfRule type="expression" dxfId="0" priority="1">
      <formula>OR(WEEKDAY(V48,1)=1,WEEKDAY(V48,1)=7)</formula>
    </cfRule>
  </conditionalFormatting>
  <pageMargins left="0.7" right="0.7" top="0.75" bottom="0.75" header="0.3" footer="0.3"/>
  <pageSetup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DAA6698D5E5EF49BB70C92D661A2074" ma:contentTypeVersion="13" ma:contentTypeDescription="Create a new document." ma:contentTypeScope="" ma:versionID="9234e81a01e91727ea457a4cae547850">
  <xsd:schema xmlns:xsd="http://www.w3.org/2001/XMLSchema" xmlns:xs="http://www.w3.org/2001/XMLSchema" xmlns:p="http://schemas.microsoft.com/office/2006/metadata/properties" xmlns:ns3="200a9967-79c2-4f32-916b-bf2d048c86ca" xmlns:ns4="1ea23e27-1dd4-44ab-8bd4-d9d73a3ad34f" targetNamespace="http://schemas.microsoft.com/office/2006/metadata/properties" ma:root="true" ma:fieldsID="655d293164228409b85ca81fbdb2d651" ns3:_="" ns4:_="">
    <xsd:import namespace="200a9967-79c2-4f32-916b-bf2d048c86ca"/>
    <xsd:import namespace="1ea23e27-1dd4-44ab-8bd4-d9d73a3ad34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0a9967-79c2-4f32-916b-bf2d048c86c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a23e27-1dd4-44ab-8bd4-d9d73a3ad34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60634A-D317-42FE-90D9-2F398E19745B}">
  <ds:schemaRefs>
    <ds:schemaRef ds:uri="http://schemas.microsoft.com/sharepoint/v3/contenttype/forms"/>
  </ds:schemaRefs>
</ds:datastoreItem>
</file>

<file path=customXml/itemProps2.xml><?xml version="1.0" encoding="utf-8"?>
<ds:datastoreItem xmlns:ds="http://schemas.openxmlformats.org/officeDocument/2006/customXml" ds:itemID="{174093F7-ADDB-4DC9-9786-1A49F692F15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2BE614D-76CF-46C7-9913-12FC8A3A3D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0a9967-79c2-4f32-916b-bf2d048c86ca"/>
    <ds:schemaRef ds:uri="1ea23e27-1dd4-44ab-8bd4-d9d73a3ad3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Calendar Setting</vt:lpstr>
      <vt:lpstr>IA Reporting Calendar</vt:lpstr>
      <vt:lpstr>Partners Reporting Calendar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Sophie.Boutin</dc:creator>
  <cp:lastModifiedBy>Sophie Boutin</cp:lastModifiedBy>
  <dcterms:created xsi:type="dcterms:W3CDTF">2020-02-05T14:13:49Z</dcterms:created>
  <dcterms:modified xsi:type="dcterms:W3CDTF">2021-04-12T13:31:21Z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0x0101007DAA6698D5E5EF49BB70C92D661A2074</vt:lpwstr>
  </property>
</Properties>
</file>